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6420" activeTab="2"/>
  </bookViews>
  <sheets>
    <sheet name="แผนไทย57" sheetId="1" r:id="rId1"/>
    <sheet name="อุตรดิตถ์57" sheetId="2" r:id="rId2"/>
    <sheet name="vaccine57" sheetId="3" r:id="rId3"/>
  </sheets>
  <definedNames>
    <definedName name="_xlnm.Print_Area" localSheetId="1">'อุตรดิตถ์57'!$A$1:$C$53</definedName>
    <definedName name="_xlnm.Print_Titles" localSheetId="2">'vaccine57'!$5:$5</definedName>
    <definedName name="_xlnm.Print_Titles" localSheetId="0">'แผนไทย57'!$3:$3</definedName>
  </definedNames>
  <calcPr fullCalcOnLoad="1"/>
</workbook>
</file>

<file path=xl/sharedStrings.xml><?xml version="1.0" encoding="utf-8"?>
<sst xmlns="http://schemas.openxmlformats.org/spreadsheetml/2006/main" count="187" uniqueCount="169">
  <si>
    <t>เรื่อง  การบริหารจัดการวัคซีนและระบบลูกโซ่ความเย็น (Vaccine Cold Chain Monitor : VCCM)</t>
  </si>
  <si>
    <t>ที่</t>
  </si>
  <si>
    <t>เกณฑ์</t>
  </si>
  <si>
    <t>หมวดที่ 1  สถานภาพของอุปกรณ์  และการดูแลรักษา</t>
  </si>
  <si>
    <t>ตู้เย็น (Refrigerator)</t>
  </si>
  <si>
    <t>จำนวน : มีตู้เย็นสำหรับเก็บวัคซีนโดยเฉพาะอย่างน้อย 1 ตู้</t>
  </si>
  <si>
    <t>ระบบไฟฟ้า : มีปลั๊กเสียบโดยเฉพาะสำหรับตู้เย็น  หรือใช้ Breaker และปลั๊กเสียบแน่นตลอดเวลา</t>
  </si>
  <si>
    <t>ระบบความเย็น : ความเย็นไม่รั่วซึมออกนอกตู้ , สามารถปรับความเย็นได้ตามต้องการ</t>
  </si>
  <si>
    <t>ผู้รับผิดชอบ : มีเจ้าหน้าที่รับผิดชอบชัดเจน</t>
  </si>
  <si>
    <t>การติดตั้ง : ตำแหน่งที่วางไม่ถูกแสงแดด และวางบนขาตั้ง ห่างจากฝาผนัง 6 - 12 นิ้ว</t>
  </si>
  <si>
    <t>การดูแลรักษา : ปราศจากคราบสกปรกและกลิ่น ทั้งภายในและภายนอก  ประตูตู้เย็นต้องปิดสนิท</t>
  </si>
  <si>
    <t>การเก็บวัคซีน : ไม่แน่นเต็มตู้ มีช่องว่างระหว่างกล่อง/ขวด มีขวดน้ำใส่สีหรือเกลือไว้ที่ส่วนล่างของตู้เย็น</t>
  </si>
  <si>
    <t>กระติกมาตรฐานสำหรับเก็บวัคซีน (Vaccine Carrier)</t>
  </si>
  <si>
    <t>จำนวน : มีกระติกมาตรฐานสำหรับเก็บวัคซีนอย่างน้อย 1 ใบ</t>
  </si>
  <si>
    <t>สภาพการใช้งาน : ไม่มีรอยแตก  ฝากระติกปิดล็อคได้สนิท</t>
  </si>
  <si>
    <t>การดูแลรักษา : สภาพภายในภายนอกต้องสะอาด เก็บไว้ในที่ร่ม  ไม่มีสิ่งของวางทับบนกระติก</t>
  </si>
  <si>
    <t>เทอร์โมมิเตอร์ (Thermometer)</t>
  </si>
  <si>
    <t>จำนวน : อย่างน้อย 1 อัน ต่อตู้เย็นเก็บวัคซีน 1 ตู้</t>
  </si>
  <si>
    <t>สภาพการใช้งาน : วัดอุณหภูมิได้ถูกต้อง</t>
  </si>
  <si>
    <t>ตำแหน่งที่วาง : แขวนอยู่ในตำแหน่งกึ่งกลางของตู้เย็น</t>
  </si>
  <si>
    <t>การดูแลรักษา : สภาพต้องสะอาด  สามารถอ่านอุณหภูมิได้ชัดเจน</t>
  </si>
  <si>
    <t>ไอซ์แพค (Ice pack)</t>
  </si>
  <si>
    <t>สภาพการใช้งาน : มีน้ำเกลือหรือน้ำเปล่าอยู่ในระดับ 90% ของปริมาตรบรรจุ หรือตามรอบเครื่องหมายที่กำหนด  มีฝาปิดสนิท  ไม่รั่วซึม  และไม่มีรอยแตก</t>
  </si>
  <si>
    <t>การดูแลรักษา : สภาพภายในภายนอกต้องสะอาด  ต้องอยู่ในช่องแช่แข็งพร้อมที่จะใช้งานได้</t>
  </si>
  <si>
    <t>รวมคะแนนหมดที่ 1</t>
  </si>
  <si>
    <t>คิดเป็นร้อยละ</t>
  </si>
  <si>
    <t>หมวดที่ 2  การเก็บรักษาวัคซีน</t>
  </si>
  <si>
    <t>แยกเก็บวัคซีนแต่ละชนิด โดยแยกภาชนะ</t>
  </si>
  <si>
    <t>ภาชนะที่ใช้ต้องมีอากาศถ่ายเทได้ดี</t>
  </si>
  <si>
    <t>จัดเรียงวัคซีนให้มีช่องว่างระหว่างภาชนะที่จัดเก็บ</t>
  </si>
  <si>
    <t>มีระบบจัดเก็บแบบ First Expire First Out (FEFO)</t>
  </si>
  <si>
    <t>วัคซีน MMR , M , JE (ชนิดผงแห้งและน้ำ) BCG , DTP , dT , T , HB อยู่ในช่องกลางของตู้เย็นอุณหภูมิ 4 - 8  ๐C</t>
  </si>
  <si>
    <t>วัคซีน OPV อยู่ในช่องแช่แข็ง</t>
  </si>
  <si>
    <t>ไม่เก็บวัคซีนหรือสารละลายไว้ที่ฝาตู้เย็น</t>
  </si>
  <si>
    <t>รวมคะแนนหมดที่ 2</t>
  </si>
  <si>
    <t>จัดทะเบียนรับ-จ่ายวัคซีนตามแบบฟอร์มของกรมควบคุมโรค ลงรายการครบถ้วน และแยกรายชนิดวัคซีน</t>
  </si>
  <si>
    <t>ต้องมีความรู้  กรณีไฟฟ้าดับ  ดังนี้
- ไม่เกิน 3 ชั่วโมง  ให้ย้ายไอซ์แพ็คจากช่องแช่แข็งลงมาไว้ที่ชั้นล่างแล้วปิดตู้เย็นไว้ตลอดเวลา
- เกิน 3 ชั่วโมง  ให้ย้ายวัคซีนไปเก็บในตู้เย็นอื่น หรือใส่หีบเย็น หรือกระติกที่มีน้ำแข็ง หรือไอซ์แพ็คที่มีอุณหภูมิ 4 - 8  ๐C</t>
  </si>
  <si>
    <t>คะแนนรวมทุกหมวด</t>
  </si>
  <si>
    <t>ผลการประเมินตนเอง</t>
  </si>
  <si>
    <t>ขนาด : ตู้เย็นเหมาะสมกับปริมาณวัคซีน
สอ/PCU อย่างน้อย 5 คิว</t>
  </si>
  <si>
    <t>สามารถวัดอุณหภูมิได้ทั้งค่าบวกและลบ</t>
  </si>
  <si>
    <t>จำนวน : ระดับ สอ/PCU อย่างน้อย 4 อัน</t>
  </si>
  <si>
    <t xml:space="preserve">มีการบันทึกอุณหภูมิ เป็นประจำทุกวัน วันละ 2 ครั้ง เช้า-เย็น อุณหภุมิ ในช่องธธรมดา 2-8 องศา </t>
  </si>
  <si>
    <t>หมวดที่ 3  การบริหารจัดการวัคซีน และ การเตรียมความพร้อมกรณีฉุกเฉิน</t>
  </si>
  <si>
    <t>ในสถานบริการสาธารณสุขของรัฐ</t>
  </si>
  <si>
    <t>เกณฑ์มาตรฐาน</t>
  </si>
  <si>
    <t xml:space="preserve">    1.1  ที่พักคอยผู้รับบริการ</t>
  </si>
  <si>
    <t xml:space="preserve">    1.2 มีสมุดทะเบียนบันทึก</t>
  </si>
  <si>
    <t>2. สิ่งแวดล้อม</t>
  </si>
  <si>
    <t xml:space="preserve">หน่วยบริการการแพทย์แผนไทย    </t>
  </si>
  <si>
    <t xml:space="preserve">    4.1  มีการกำหนดขอบเขต</t>
  </si>
  <si>
    <t>หัวข้อประเมิน</t>
  </si>
  <si>
    <t>1. การดำเนินงานให้มีบุคลากรวิชาชีพเภสัชกรรม</t>
  </si>
  <si>
    <t>2. งานบริหารเวชภัณฑ์ในงานเภสัชกรรมปฐมภูมิ</t>
  </si>
  <si>
    <t xml:space="preserve">    2.3  การจัดการและการเก็บวัคซีน</t>
  </si>
  <si>
    <t>3. การส่งมอบและให้คำแนะนำการใช้ยา</t>
  </si>
  <si>
    <t xml:space="preserve">     3.1  มีเภสัชกรให้บริการในกระบวนการส่งมอบและให้คำแนะนำการใช้ยา</t>
  </si>
  <si>
    <t xml:space="preserve">     3.4  มีระบบในการตรวจสอบความถูกต้องของยาก่อนส่งมอบ</t>
  </si>
  <si>
    <t>4.  การดูแลผู้ป่วยต่อเนื่องทางเภสัชกรรม</t>
  </si>
  <si>
    <t>5. งานคุ้มครองผู้บริโภค</t>
  </si>
  <si>
    <t xml:space="preserve">     5.2  การพัฒนาศักยภาพ</t>
  </si>
  <si>
    <t xml:space="preserve">            5.2.1  มีแผนการลงพื้นที่และเยี่ยมเครือข่าย</t>
  </si>
  <si>
    <t xml:space="preserve">            5.2.2  มีการจัดทำแผน/กิจกรรมงานคุ้มครองผู้บริโภคด้านสาธารณสุขร่วมกับเครือข่าย</t>
  </si>
  <si>
    <t xml:space="preserve">            5.2.3  มีระบบการเยี่ยม/แนะนำผู้ประกอบการกลุ่มต่างๆ</t>
  </si>
  <si>
    <t xml:space="preserve">     5.3  การเฝ้าระวังและบริหารจัดการความเสี่ยง</t>
  </si>
  <si>
    <t xml:space="preserve">     5.4  มีระบบรับเรื่องร้องเรียนและสามารถดำเนินการได้</t>
  </si>
  <si>
    <t xml:space="preserve">     6.2  การส่งเสริมการใช้สมุนไพร</t>
  </si>
  <si>
    <t xml:space="preserve">              6.2.2  มีรายงานผลการประเมินความรู้เรื่องสมุนไพรของประชาชน / เจ้าหน้าที่สาธารณสุข</t>
  </si>
  <si>
    <r>
      <t xml:space="preserve">คำชี้แจง  :  </t>
    </r>
    <r>
      <rPr>
        <sz val="8"/>
        <rFont val="Arial"/>
        <family val="2"/>
      </rPr>
      <t>กรุณาใส่คะแนนลงในช่องคะแนนตามสภาพความเป็นจริง และ แก้ไขในช่องคะแนนเท่านั้น(ช่องสีเหลือง)
0 หมายถึง  ไม่มีการดำเนินการ   
1 คะแนน หมายถึง มีการดำเนินการบางส่วน   
2  คะแนน หมายถึง มีการดำเนินการครบถ้วนตามเกณฑ์</t>
    </r>
  </si>
  <si>
    <r>
      <t xml:space="preserve">หมายเหตุ  :  </t>
    </r>
    <r>
      <rPr>
        <sz val="8"/>
        <rFont val="Arial"/>
        <family val="2"/>
      </rPr>
      <t>ผ่านเกณฑ์  หมายถึง  ต้องได้คะแนนแต่ละหมวด 80 %  ขึ้นไป</t>
    </r>
  </si>
  <si>
    <r>
      <t xml:space="preserve">ที่มา  :  </t>
    </r>
    <r>
      <rPr>
        <sz val="8"/>
        <rFont val="Arial"/>
        <family val="2"/>
      </rPr>
      <t>คู่มือการบริหารจัดการวัคซีน และระบบลูกโซ่ความเย็น พ.ศ.2547 ,สำนักโรคติดต่อทั่วไป กรมควบคุมโรค กระทรวงสาธารณสุข</t>
    </r>
  </si>
  <si>
    <t>ประเภท : ตู้เย็นควรแยกระหว่างช่องแช่แข็งและช่องที่มีอุณหภูมิ 4 - 8 องศาเซลเซียส (ตู้เย็น 2 ประตู)</t>
  </si>
  <si>
    <t xml:space="preserve">          1.4.5  ห้องที่มีหลายเตียง ต้องมีม่านกั้นระหว่างเตียง</t>
  </si>
  <si>
    <t xml:space="preserve">    1.3 ห้องตรวจโรค </t>
  </si>
  <si>
    <t xml:space="preserve">          1.3.1 เตียงตรวจโรค     </t>
  </si>
  <si>
    <t xml:space="preserve">          1.3.2 โต๊ะตรวจโรค</t>
  </si>
  <si>
    <t xml:space="preserve">          1.3.3 อ่างล้างมือพร้อม</t>
  </si>
  <si>
    <t xml:space="preserve">          1.3.4 เครื่องมือเครื่องใช้  </t>
  </si>
  <si>
    <t xml:space="preserve">    1.4  ห้องนวด</t>
  </si>
  <si>
    <t xml:space="preserve">          1.4.1  ขนาดเหมาะสม ตามจำนวนเตียง</t>
  </si>
  <si>
    <t xml:space="preserve">          1.4.2  ประตู</t>
  </si>
  <si>
    <t xml:space="preserve">          1.4.3  เตียงนวด</t>
  </si>
  <si>
    <t xml:space="preserve">          1.4.4  เบาะที่นอน</t>
  </si>
  <si>
    <t xml:space="preserve">    1.5  ห้องอบไอน้ำสมุนไพร</t>
  </si>
  <si>
    <t xml:space="preserve">    1.6  ห้องประคบ (ถ้ามี)  </t>
  </si>
  <si>
    <t xml:space="preserve">    1.7  ห้องเปลี่ยนเสื้อผ้า </t>
  </si>
  <si>
    <t xml:space="preserve">          1.7.1  ขนาด</t>
  </si>
  <si>
    <t xml:space="preserve">          1.7.2  มีการระบายอากาศ </t>
  </si>
  <si>
    <t xml:space="preserve">          1.7.4  มีตู้สำหรับเก็บของใช้ส่วนตัว</t>
  </si>
  <si>
    <t xml:space="preserve">          1.7.5  มีเสื้อผ้าสำหรับผู้บริการ </t>
  </si>
  <si>
    <t xml:space="preserve">          1.7.6  มีรองเท้าแตะเปลี่ยน</t>
  </si>
  <si>
    <t xml:space="preserve">    1.8  ห้องส้วม</t>
  </si>
  <si>
    <t xml:space="preserve">          1.8.1  การแยกห้องส้วม ชาย - หญิง</t>
  </si>
  <si>
    <t xml:space="preserve">          1.8.2  มีขนาดและจำนวนเหมาะสมกับผู้ใช้บริการ</t>
  </si>
  <si>
    <t xml:space="preserve">          1.8.3  มีการระบายอากาศที่ดี       </t>
  </si>
  <si>
    <t xml:space="preserve">          1.8.4  มีแสงสว่างเพียงพอ</t>
  </si>
  <si>
    <t xml:space="preserve">          1.8.5  มีรองเท้าแตะเปลี่ยน</t>
  </si>
  <si>
    <t xml:space="preserve">    1.9  ห้องหรือบริเวณเก็บยา/จ่ายยา</t>
  </si>
  <si>
    <t xml:space="preserve">          1.9.1  ขนาดพอเหมาะ</t>
  </si>
  <si>
    <t xml:space="preserve">          1.9.2  การจัดเก็บยาเรียงยา</t>
  </si>
  <si>
    <t xml:space="preserve">    1.10  ห้องหรือบริเวณปรุงยา </t>
  </si>
  <si>
    <t xml:space="preserve">    1.11  มีการจัดสิ่งอำนวยความสะดวกสำหรับคนพิการ  </t>
  </si>
  <si>
    <t xml:space="preserve">    2.1  การระบายอากาศ </t>
  </si>
  <si>
    <t xml:space="preserve">    2.4  บริเวณภายในหน่วยบริการ</t>
  </si>
  <si>
    <t xml:space="preserve">    2.2  มีแสงสว่างเพียงพอ</t>
  </si>
  <si>
    <t xml:space="preserve">    2.3  การจัดการมูลฝอย </t>
  </si>
  <si>
    <t>3. บุคลากร</t>
  </si>
  <si>
    <t xml:space="preserve">          3.1.1  มีความรู้ ประสบการณ์</t>
  </si>
  <si>
    <t xml:space="preserve">          3.1.2  ผ่านการอบรมหลักสูตรการแพทย์แผนไทย</t>
  </si>
  <si>
    <t xml:space="preserve">    3.2  กลุ่มผู้ประกอบวิชาชีพ</t>
  </si>
  <si>
    <t xml:space="preserve">          3.2.1  มีใบประกอบโรคศิลปะสาขาการแพทย์แผนไทย</t>
  </si>
  <si>
    <t xml:space="preserve">    3.3  กลุ่มเจ้าหน้าที่ปฏิบัติงาน</t>
  </si>
  <si>
    <t xml:space="preserve">    3.1  หัวหน้างานแพทย์แผนไทย</t>
  </si>
  <si>
    <t>4.  ขั้นตอนปฏิบัติงาน</t>
  </si>
  <si>
    <t xml:space="preserve">          3.3.1  มีคุณสมบัติตามระเบียบกระทรวงสาธารณสุขว่าด้วยบุคคล</t>
  </si>
  <si>
    <t xml:space="preserve">    4.2  มีการกำหนดขั้นตอนการปฏิบัติงานและวิธีการปฏิบัติงานมาตรฐาน</t>
  </si>
  <si>
    <t>5.  การควบคุมคุณภาพ</t>
  </si>
  <si>
    <t xml:space="preserve">    5.1  มีแบบรายงานและทบทวนเหตุการณ์อันไม่พึงประสงค์</t>
  </si>
  <si>
    <t xml:space="preserve">    5.2  มีการกำหนดตัวชี้วัดมาตรฐาน เช่น  การวัดระดับความพึงพอใจของผู้รับบริการ</t>
  </si>
  <si>
    <t xml:space="preserve">1. สถานที่และเครื่องมือเครื่องใช้  </t>
  </si>
  <si>
    <t>รวมคะแนนทั้งหมด</t>
  </si>
  <si>
    <t>แบบบันทึกการตรวจลักษณะมาตรฐานงานบริการการแพทย์แผนไทยใน รพ.สต.เขตอำเภอเมือง จ.อุตรดิตถ์</t>
  </si>
  <si>
    <t>ร้อยละการผ่านเกณฑ์</t>
  </si>
  <si>
    <t xml:space="preserve">          1.7.3.มีแสงสว่างเพียงพอ </t>
  </si>
  <si>
    <t>แบบประเมินตนเอง  เรื่อง  "การจัดบริการเภสัชกรรมในหน่วยบริการปฐมภูมิ" โรงพยาบาลอุตรดิตถ์</t>
  </si>
  <si>
    <t>คะแนน (เต็ม 2 คะแนน)</t>
  </si>
  <si>
    <t xml:space="preserve">    1.1  มีเภสัชกรรับผิดชอบประจำในการพัฒนางานเภสัชกรรมปฐมภูมิ (M)  </t>
  </si>
  <si>
    <t xml:space="preserve">    2.1   มีการจัดเก็บเวชภัณฑ์ยาในสถานที่เหมาะสม</t>
  </si>
  <si>
    <t xml:space="preserve">    2.2  มีการจัดเก็บยาอย่างเหมาะสม</t>
  </si>
  <si>
    <t xml:space="preserve">             2.3.1  มีการบันทึกอุณหภูมิตู้เย็น และอุณหภูมิอยู่ในเกณฑ์มาตรฐานอย่างสม่ำเสมอ</t>
  </si>
  <si>
    <t xml:space="preserve">             2.3.2  การเก็บวัคซีนถูกต้องตามชนิดและความไวต่ออุณหภูมิ (M)</t>
  </si>
  <si>
    <t xml:space="preserve">     3.2  บุคลากรที่ส่งมอบยาได้รับการพัฒนาศักยภาพด้านการส่งมอบและให้คำแนะนำการใช้ยาโดยเภสัชกร (M)</t>
  </si>
  <si>
    <t xml:space="preserve">     3.3  มีการกำหนดขอบเขตการสั่งใช้ยา และการส่งมอบยาให้สอดคล้องกับประเภทของยา</t>
  </si>
  <si>
    <t xml:space="preserve">     3.5  มีการจัดทำเครื่องมือเพื่อส่งเสริมการใช้ยาของผู้ป่วยให้ถูกต้อง ปลอดภัย เช่น มีฉลากเสริม เอกสารความรู้ ฯลฯ</t>
  </si>
  <si>
    <t xml:space="preserve">     3.6  มีกระบวนการในการสื่อสาร ให้ความรู้แก่ผู้ป่วย เพื่อให้มีการจัดการยาอย่างถูกต้องเหมาะสม</t>
  </si>
  <si>
    <t xml:space="preserve">     3.7  มีระบบในการเฝ้าระวัง และป้องกันความคลาดเคลื่อนทางยา</t>
  </si>
  <si>
    <t xml:space="preserve">     3.8  มีการบันทึกอุบัติการณ์ความคลาดเคลื่อนทางยาอย่างสม่ำเสมอ เป็นปัจจุบัน</t>
  </si>
  <si>
    <t xml:space="preserve">     3.9  มีการทบทวนอุบัติการณ์ความคลาดเคลื่อนทางยา และมีแนวทางการป้องกัน</t>
  </si>
  <si>
    <t xml:space="preserve">      4.1  มีการกำหนดกลุ่มเป้าหมายในการดูแลต่อเนื่อง เช่น กลุ่มผู้ป่วยโรคเรื้อรัง</t>
  </si>
  <si>
    <t xml:space="preserve">      4.3  มีกระบวนการในการติดตามดูแลผู้ป่วยต่อเนื่อง เช่น  การเยี่ยมบ้าน เป็นต้น (M)</t>
  </si>
  <si>
    <t xml:space="preserve">      4.4  กลุ่มเป้าหมายได้รับการติดตาม ดูแล ต่อเนื่อง ตามเป้าหมายของหน่วยบริการแต่ไม่น้อยกว่าร้อยละ 60</t>
  </si>
  <si>
    <t xml:space="preserve">           5.3.1  มีแผนการสำรวจสถานการณ์ปัญหาการบริโภคด้านสาธารณสุขในชุมชน</t>
  </si>
  <si>
    <t xml:space="preserve">           5.3.2  มีการลงสำรวจสถานการณ์ปัญหาในพื้นที่</t>
  </si>
  <si>
    <t>6. การพึ่งพาตนเองด้านสุขภาพ และยาจากสมุนไพร</t>
  </si>
  <si>
    <t xml:space="preserve">     6.1  การสนับสนุนการใช้ยาสามัญประจำบ้าน (M)</t>
  </si>
  <si>
    <t xml:space="preserve">              6.2.1  มีการใช้ยาจากสมุนไพรตามบัญชียาจากสมุนไพร พ.ศ.2549 ในหน่วยบริการ     </t>
  </si>
  <si>
    <t>หมายเหตุ : (M) = Major defect หมายถึง เกณฑ์ข้อนั้นมีความสำคัญมากหรือเป็นนโยบายเน้นหนักในปีนั้นซึ่งไม่สามารถเป็นศูนย์ได้ หากเป็นศูนย์จะถือว่าไม่ผ่านเกณฑ์ทั้งหมด</t>
  </si>
  <si>
    <t xml:space="preserve">    2.6  การเบิกจ่ายเวชภัณฑ์เป็นไปตามหลัก first expire in first expire out</t>
  </si>
  <si>
    <t xml:space="preserve">    2.7  ไม่มีเวชภัณฑ์เสื่อมสภาพ หรือหมดอายุ ทั้งในคลังยา และจุดบริการผู้ป่วย (M)</t>
  </si>
  <si>
    <t xml:space="preserve">    2.8  มีการจัดระบบเพื่อให้ประชาชนเข้าถึงยาอย่างเหมาะสม</t>
  </si>
  <si>
    <t xml:space="preserve">            2.8.1  มีการกำหนดกรอบบัญชียาพื้นฐานให้เหมาะสมกับปัญหาด้านสุขภาพของชุมชน</t>
  </si>
  <si>
    <t xml:space="preserve">            2.8.2  กรอบรายการยามีความเหมาะสมกับศักยภาพผู้สั่งใช้ยา</t>
  </si>
  <si>
    <t xml:space="preserve">     5.1  การพัฒนาระบบฐานข้อมูลครบถ้วน เป็นปัจจุบัน (M)</t>
  </si>
  <si>
    <t xml:space="preserve">     5.5  มีกิจกรรมแก้ไขปัญหา</t>
  </si>
  <si>
    <t xml:space="preserve">     5.6  มีกิจกรรมการเผยแพร่ประชาสัมพันธ์</t>
  </si>
  <si>
    <t xml:space="preserve">      4.2  มีทะเบียนผู้ป่วยที่ต้องดูแลต่อเนื่อง </t>
  </si>
  <si>
    <t xml:space="preserve">    2.4  ยาในคลังยามีจำนวนเพียงพอ และอัตราคงคลังไม่เกิน 1.5 เดือน</t>
  </si>
  <si>
    <t xml:space="preserve">    2.5  มีบัญชีควบคุมการเบิกจ่ายยา และบันทึกข้อมูลถูกต้อง เป็นปัจจุบัน</t>
  </si>
  <si>
    <t>รวมคะแนนหมดที่ 3</t>
  </si>
  <si>
    <t>อต1</t>
  </si>
  <si>
    <t>อต2</t>
  </si>
  <si>
    <t>อต2 วัดท้ายตลาด</t>
  </si>
  <si>
    <t>คะแนนรวม (เต็ม 54 คะแนน)</t>
  </si>
  <si>
    <t>*มีน้ำเกลือ Acetar Exp.2 bott Lidocaine+adrenaline 8 bott</t>
  </si>
  <si>
    <t>บนชั้นเรียงยาไม่ได้เรียง FIFO ยาแต่ละรายการ ไม่มีระบบเช็คยา EXP</t>
  </si>
  <si>
    <t>มีการบันทึก ME แต่ส่วนใหญ่เป็นการบันทึกโดยเภสัชกร จะมีเฉพาะวันศึกร์  วันอื่นๆยังไม่มีการรายงาน</t>
  </si>
  <si>
    <t>อต.1 มีการวิเคราะห์การเกิด Dispensing Pre-dis LASA drug หากพบบ่อย</t>
  </si>
  <si>
    <t>N/A</t>
  </si>
  <si>
    <t>ผู้นิเทศน์....ภญ.นิธิมา..เศรษฐนรกุล..และภญ.ฐิติมา ทุ่งส่วย  ประจำเดือน มิถุนายน-กรกฎาคม 2557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</si>
</sst>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&lt;=99999999][$-D000000]0\-####\-####;[$-D000000]#\-####\-####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[&lt;=99999999][$-D000000]0\-####\-####;[$-D000000]#\-####\-####;@"/>
    <numFmt numFmtId="205" formatCode="0.0%"/>
    <numFmt numFmtId="206" formatCode="#,##0.###############"/>
    <numFmt numFmtId="207" formatCode="0.0000"/>
    <numFmt numFmtId="208" formatCode="0.000"/>
    <numFmt numFmtId="209" formatCode="0.0"/>
  </numFmts>
  <fonts count="2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21" fillId="7" borderId="1" applyNumberFormat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right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16" borderId="10" xfId="0" applyFont="1" applyFill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0" fillId="0" borderId="0" xfId="44" applyFont="1">
      <alignment vertical="center"/>
      <protection/>
    </xf>
    <xf numFmtId="49" fontId="8" fillId="0" borderId="12" xfId="44" applyNumberFormat="1" applyFont="1" applyFill="1" applyBorder="1" applyAlignment="1">
      <alignment horizontal="left"/>
      <protection/>
    </xf>
    <xf numFmtId="0" fontId="0" fillId="0" borderId="12" xfId="44" applyNumberFormat="1" applyFont="1" applyFill="1" applyBorder="1" applyAlignment="1">
      <alignment horizontal="center" wrapText="1"/>
      <protection/>
    </xf>
    <xf numFmtId="0" fontId="8" fillId="0" borderId="10" xfId="44" applyNumberFormat="1" applyFont="1" applyFill="1" applyBorder="1" applyAlignment="1">
      <alignment horizontal="center" vertical="top" wrapText="1"/>
      <protection/>
    </xf>
    <xf numFmtId="49" fontId="8" fillId="8" borderId="13" xfId="44" applyNumberFormat="1" applyFont="1" applyFill="1" applyBorder="1" applyAlignment="1">
      <alignment horizontal="left" vertical="top" wrapText="1"/>
      <protection/>
    </xf>
    <xf numFmtId="0" fontId="0" fillId="0" borderId="10" xfId="44" applyNumberFormat="1" applyFont="1" applyFill="1" applyBorder="1" applyAlignment="1">
      <alignment horizontal="center"/>
      <protection/>
    </xf>
    <xf numFmtId="49" fontId="8" fillId="8" borderId="10" xfId="44" applyNumberFormat="1" applyFont="1" applyFill="1" applyBorder="1" applyAlignment="1">
      <alignment horizontal="left" vertical="top" wrapText="1"/>
      <protection/>
    </xf>
    <xf numFmtId="49" fontId="0" fillId="0" borderId="10" xfId="44" applyNumberFormat="1" applyFont="1" applyFill="1" applyBorder="1" applyAlignment="1">
      <alignment horizontal="left" vertical="top" wrapText="1"/>
      <protection/>
    </xf>
    <xf numFmtId="0" fontId="8" fillId="0" borderId="10" xfId="44" applyNumberFormat="1" applyFont="1" applyFill="1" applyBorder="1" applyAlignment="1">
      <alignment horizontal="center"/>
      <protection/>
    </xf>
    <xf numFmtId="49" fontId="8" fillId="24" borderId="10" xfId="44" applyNumberFormat="1" applyFont="1" applyFill="1" applyBorder="1" applyAlignment="1">
      <alignment horizontal="center" vertical="top" wrapText="1"/>
      <protection/>
    </xf>
    <xf numFmtId="49" fontId="8" fillId="0" borderId="14" xfId="44" applyNumberFormat="1" applyFont="1" applyFill="1" applyBorder="1" applyAlignment="1">
      <alignment horizontal="left" vertical="top"/>
      <protection/>
    </xf>
    <xf numFmtId="0" fontId="0" fillId="0" borderId="14" xfId="44" applyNumberFormat="1" applyFont="1" applyFill="1" applyBorder="1" applyAlignment="1">
      <alignment horizontal="center"/>
      <protection/>
    </xf>
    <xf numFmtId="0" fontId="9" fillId="0" borderId="10" xfId="44" applyNumberFormat="1" applyFont="1" applyFill="1" applyBorder="1" applyAlignment="1">
      <alignment horizontal="center"/>
      <protection/>
    </xf>
    <xf numFmtId="0" fontId="10" fillId="0" borderId="10" xfId="44" applyNumberFormat="1" applyFont="1" applyFill="1" applyBorder="1" applyAlignment="1">
      <alignment horizontal="center"/>
      <protection/>
    </xf>
    <xf numFmtId="0" fontId="0" fillId="0" borderId="0" xfId="44" applyFont="1" applyFill="1">
      <alignment vertical="center"/>
      <protection/>
    </xf>
    <xf numFmtId="0" fontId="8" fillId="16" borderId="10" xfId="44" applyNumberFormat="1" applyFont="1" applyFill="1" applyBorder="1" applyAlignment="1">
      <alignment horizontal="center"/>
      <protection/>
    </xf>
    <xf numFmtId="0" fontId="0" fillId="16" borderId="10" xfId="44" applyNumberFormat="1" applyFont="1" applyFill="1" applyBorder="1" applyAlignment="1">
      <alignment horizontal="center"/>
      <protection/>
    </xf>
    <xf numFmtId="0" fontId="8" fillId="0" borderId="10" xfId="44" applyNumberFormat="1" applyFont="1" applyFill="1" applyBorder="1" applyAlignment="1">
      <alignment horizontal="center" vertical="center"/>
      <protection/>
    </xf>
    <xf numFmtId="0" fontId="0" fillId="0" borderId="15" xfId="44" applyNumberFormat="1" applyFont="1" applyFill="1" applyBorder="1" applyAlignment="1">
      <alignment/>
      <protection/>
    </xf>
    <xf numFmtId="49" fontId="9" fillId="0" borderId="10" xfId="44" applyNumberFormat="1" applyFont="1" applyFill="1" applyBorder="1" applyAlignment="1">
      <alignment horizontal="left" vertical="top" wrapText="1"/>
      <protection/>
    </xf>
    <xf numFmtId="0" fontId="9" fillId="0" borderId="0" xfId="44" applyFont="1">
      <alignment vertical="center"/>
      <protection/>
    </xf>
    <xf numFmtId="204" fontId="9" fillId="0" borderId="10" xfId="44" applyNumberFormat="1" applyFont="1" applyFill="1" applyBorder="1" applyAlignment="1">
      <alignment horizontal="left" vertical="top" wrapText="1"/>
      <protection/>
    </xf>
    <xf numFmtId="49" fontId="0" fillId="16" borderId="10" xfId="44" applyNumberFormat="1" applyFont="1" applyFill="1" applyBorder="1" applyAlignment="1">
      <alignment horizontal="left" vertical="top" wrapText="1"/>
      <protection/>
    </xf>
    <xf numFmtId="0" fontId="0" fillId="16" borderId="0" xfId="44" applyFont="1" applyFill="1">
      <alignment vertical="center"/>
      <protection/>
    </xf>
    <xf numFmtId="0" fontId="8" fillId="8" borderId="10" xfId="44" applyNumberFormat="1" applyFont="1" applyFill="1" applyBorder="1" applyAlignment="1">
      <alignment horizontal="center"/>
      <protection/>
    </xf>
    <xf numFmtId="0" fontId="0" fillId="8" borderId="0" xfId="44" applyFont="1" applyFill="1">
      <alignment vertical="center"/>
      <protection/>
    </xf>
    <xf numFmtId="0" fontId="0" fillId="8" borderId="10" xfId="44" applyNumberFormat="1" applyFont="1" applyFill="1" applyBorder="1" applyAlignment="1">
      <alignment horizontal="center"/>
      <protection/>
    </xf>
    <xf numFmtId="9" fontId="2" fillId="25" borderId="10" xfId="0" applyNumberFormat="1" applyFont="1" applyFill="1" applyBorder="1" applyAlignment="1">
      <alignment horizontal="center" vertical="top" wrapText="1"/>
    </xf>
    <xf numFmtId="0" fontId="6" fillId="25" borderId="10" xfId="0" applyFont="1" applyFill="1" applyBorder="1" applyAlignment="1">
      <alignment horizontal="center"/>
    </xf>
    <xf numFmtId="0" fontId="4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2" fillId="16" borderId="10" xfId="0" applyNumberFormat="1" applyFont="1" applyFill="1" applyBorder="1" applyAlignment="1">
      <alignment vertical="top"/>
    </xf>
    <xf numFmtId="0" fontId="1" fillId="16" borderId="10" xfId="0" applyNumberFormat="1" applyFont="1" applyFill="1" applyBorder="1" applyAlignment="1">
      <alignment horizontal="center" vertical="top" wrapText="1"/>
    </xf>
    <xf numFmtId="0" fontId="2" fillId="16" borderId="10" xfId="0" applyNumberFormat="1" applyFont="1" applyFill="1" applyBorder="1" applyAlignment="1">
      <alignment horizontal="left" vertical="top" wrapText="1"/>
    </xf>
    <xf numFmtId="0" fontId="2" fillId="16" borderId="10" xfId="0" applyNumberFormat="1" applyFont="1" applyFill="1" applyBorder="1" applyAlignment="1">
      <alignment horizontal="center" vertical="top" wrapText="1"/>
    </xf>
    <xf numFmtId="0" fontId="1" fillId="16" borderId="10" xfId="0" applyNumberFormat="1" applyFont="1" applyFill="1" applyBorder="1" applyAlignment="1">
      <alignment horizontal="center" vertical="top"/>
    </xf>
    <xf numFmtId="0" fontId="0" fillId="0" borderId="0" xfId="44" applyFont="1" applyFill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25" borderId="10" xfId="0" applyNumberFormat="1" applyFont="1" applyFill="1" applyBorder="1" applyAlignment="1">
      <alignment horizontal="center" vertical="top"/>
    </xf>
    <xf numFmtId="0" fontId="2" fillId="25" borderId="10" xfId="0" applyNumberFormat="1" applyFont="1" applyFill="1" applyBorder="1" applyAlignment="1">
      <alignment horizontal="right" vertical="top"/>
    </xf>
    <xf numFmtId="0" fontId="1" fillId="25" borderId="10" xfId="0" applyFont="1" applyFill="1" applyBorder="1" applyAlignment="1">
      <alignment/>
    </xf>
    <xf numFmtId="0" fontId="1" fillId="4" borderId="10" xfId="0" applyNumberFormat="1" applyFont="1" applyFill="1" applyBorder="1" applyAlignment="1">
      <alignment wrapText="1"/>
    </xf>
    <xf numFmtId="0" fontId="1" fillId="4" borderId="10" xfId="0" applyNumberFormat="1" applyFont="1" applyFill="1" applyBorder="1" applyAlignment="1">
      <alignment horizontal="right" vertical="top"/>
    </xf>
    <xf numFmtId="0" fontId="2" fillId="4" borderId="10" xfId="0" applyNumberFormat="1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/>
    </xf>
    <xf numFmtId="9" fontId="2" fillId="4" borderId="10" xfId="0" applyNumberFormat="1" applyFont="1" applyFill="1" applyBorder="1" applyAlignment="1">
      <alignment horizontal="center" vertical="top" wrapText="1"/>
    </xf>
    <xf numFmtId="0" fontId="1" fillId="17" borderId="10" xfId="0" applyNumberFormat="1" applyFont="1" applyFill="1" applyBorder="1" applyAlignment="1">
      <alignment horizontal="center" vertical="top" wrapText="1"/>
    </xf>
    <xf numFmtId="0" fontId="2" fillId="17" borderId="10" xfId="0" applyNumberFormat="1" applyFont="1" applyFill="1" applyBorder="1" applyAlignment="1">
      <alignment horizontal="left" vertical="top" wrapText="1"/>
    </xf>
    <xf numFmtId="0" fontId="1" fillId="17" borderId="10" xfId="0" applyFont="1" applyFill="1" applyBorder="1" applyAlignment="1">
      <alignment/>
    </xf>
    <xf numFmtId="0" fontId="1" fillId="17" borderId="10" xfId="0" applyNumberFormat="1" applyFont="1" applyFill="1" applyBorder="1" applyAlignment="1">
      <alignment horizontal="center" vertical="top"/>
    </xf>
    <xf numFmtId="0" fontId="2" fillId="17" borderId="10" xfId="0" applyNumberFormat="1" applyFont="1" applyFill="1" applyBorder="1" applyAlignment="1">
      <alignment vertical="top"/>
    </xf>
    <xf numFmtId="0" fontId="2" fillId="17" borderId="10" xfId="0" applyNumberFormat="1" applyFont="1" applyFill="1" applyBorder="1" applyAlignment="1">
      <alignment horizontal="center" vertical="top" wrapText="1"/>
    </xf>
    <xf numFmtId="0" fontId="1" fillId="16" borderId="10" xfId="0" applyFont="1" applyFill="1" applyBorder="1" applyAlignment="1">
      <alignment/>
    </xf>
    <xf numFmtId="0" fontId="0" fillId="26" borderId="10" xfId="44" applyNumberFormat="1" applyFont="1" applyFill="1" applyBorder="1" applyAlignment="1">
      <alignment horizontal="center"/>
      <protection/>
    </xf>
    <xf numFmtId="0" fontId="9" fillId="26" borderId="10" xfId="44" applyNumberFormat="1" applyFont="1" applyFill="1" applyBorder="1" applyAlignment="1">
      <alignment horizontal="center"/>
      <protection/>
    </xf>
    <xf numFmtId="0" fontId="1" fillId="16" borderId="10" xfId="0" applyFont="1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/>
    </xf>
    <xf numFmtId="0" fontId="8" fillId="26" borderId="10" xfId="44" applyNumberFormat="1" applyFont="1" applyFill="1" applyBorder="1" applyAlignment="1">
      <alignment horizontal="center"/>
      <protection/>
    </xf>
    <xf numFmtId="0" fontId="11" fillId="0" borderId="10" xfId="0" applyNumberFormat="1" applyFont="1" applyFill="1" applyBorder="1" applyAlignment="1">
      <alignment horizontal="center" vertical="top"/>
    </xf>
    <xf numFmtId="205" fontId="8" fillId="0" borderId="10" xfId="44" applyNumberFormat="1" applyFont="1" applyFill="1" applyBorder="1" applyAlignment="1">
      <alignment horizontal="center"/>
      <protection/>
    </xf>
    <xf numFmtId="205" fontId="2" fillId="0" borderId="10" xfId="44" applyNumberFormat="1" applyFont="1" applyFill="1" applyBorder="1" applyAlignment="1">
      <alignment horizontal="center"/>
      <protection/>
    </xf>
    <xf numFmtId="0" fontId="1" fillId="7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25" borderId="16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10" fontId="8" fillId="0" borderId="10" xfId="44" applyNumberFormat="1" applyFont="1" applyFill="1" applyBorder="1" applyAlignment="1">
      <alignment horizontal="center" vertical="center" wrapText="1"/>
      <protection/>
    </xf>
    <xf numFmtId="0" fontId="0" fillId="0" borderId="13" xfId="44" applyNumberFormat="1" applyFont="1" applyFill="1" applyBorder="1" applyAlignment="1">
      <alignment wrapText="1"/>
      <protection/>
    </xf>
    <xf numFmtId="0" fontId="2" fillId="0" borderId="17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left" vertical="top" wrapText="1"/>
    </xf>
    <xf numFmtId="0" fontId="2" fillId="0" borderId="18" xfId="0" applyNumberFormat="1" applyFont="1" applyFill="1" applyBorder="1" applyAlignment="1">
      <alignment horizontal="left" vertical="top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เกณฑ์การจัดบริการเภสัชกรรมในหน่วยบริการปฐมภูมิ ปี55_อุตรดิตถ์ ครั้งที่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2"/>
  <sheetViews>
    <sheetView zoomScalePageLayoutView="0" workbookViewId="0" topLeftCell="A47">
      <selection activeCell="B60" sqref="B60"/>
    </sheetView>
  </sheetViews>
  <sheetFormatPr defaultColWidth="9.140625" defaultRowHeight="12.75"/>
  <cols>
    <col min="1" max="1" width="19.00390625" style="12" customWidth="1"/>
    <col min="2" max="2" width="4.8515625" style="52" bestFit="1" customWidth="1"/>
    <col min="3" max="16384" width="9.140625" style="12" customWidth="1"/>
  </cols>
  <sheetData>
    <row r="1" spans="1:2" s="14" customFormat="1" ht="11.25">
      <c r="A1" s="88" t="s">
        <v>121</v>
      </c>
      <c r="B1" s="88"/>
    </row>
    <row r="2" spans="1:3" s="14" customFormat="1" ht="11.25">
      <c r="A2" s="88"/>
      <c r="B2" s="88"/>
      <c r="C2" s="88"/>
    </row>
    <row r="3" spans="1:2" ht="21">
      <c r="A3" s="15" t="s">
        <v>44</v>
      </c>
      <c r="B3" s="89" t="s">
        <v>159</v>
      </c>
    </row>
    <row r="4" spans="1:2" ht="12.75" customHeight="1">
      <c r="A4" s="16" t="s">
        <v>45</v>
      </c>
      <c r="B4" s="90"/>
    </row>
    <row r="5" spans="1:2" ht="21">
      <c r="A5" s="17" t="s">
        <v>119</v>
      </c>
      <c r="B5" s="18"/>
    </row>
    <row r="6" spans="1:2" ht="11.25">
      <c r="A6" s="19" t="s">
        <v>46</v>
      </c>
      <c r="B6" s="50">
        <v>2</v>
      </c>
    </row>
    <row r="7" spans="1:2" ht="21">
      <c r="A7" s="19" t="s">
        <v>47</v>
      </c>
      <c r="B7" s="50">
        <v>2</v>
      </c>
    </row>
    <row r="8" spans="1:2" ht="11.25">
      <c r="A8" s="19" t="s">
        <v>73</v>
      </c>
      <c r="B8" s="18"/>
    </row>
    <row r="9" spans="1:5" ht="11.25">
      <c r="A9" s="19" t="s">
        <v>74</v>
      </c>
      <c r="B9" s="50">
        <v>1</v>
      </c>
      <c r="C9" s="13"/>
      <c r="D9" s="13"/>
      <c r="E9" s="13"/>
    </row>
    <row r="10" spans="1:5" ht="11.25">
      <c r="A10" s="19" t="s">
        <v>75</v>
      </c>
      <c r="B10" s="50">
        <v>2</v>
      </c>
      <c r="C10" s="13"/>
      <c r="D10" s="13"/>
      <c r="E10" s="13"/>
    </row>
    <row r="11" spans="1:2" ht="21">
      <c r="A11" s="19" t="s">
        <v>76</v>
      </c>
      <c r="B11" s="50">
        <v>2</v>
      </c>
    </row>
    <row r="12" spans="1:2" ht="21">
      <c r="A12" s="19" t="s">
        <v>77</v>
      </c>
      <c r="B12" s="50">
        <v>2</v>
      </c>
    </row>
    <row r="13" spans="1:2" ht="11.25">
      <c r="A13" s="19" t="s">
        <v>78</v>
      </c>
      <c r="B13" s="18"/>
    </row>
    <row r="14" spans="1:2" ht="21">
      <c r="A14" s="19" t="s">
        <v>79</v>
      </c>
      <c r="B14" s="50">
        <v>2</v>
      </c>
    </row>
    <row r="15" spans="1:2" ht="11.25">
      <c r="A15" s="19" t="s">
        <v>80</v>
      </c>
      <c r="B15" s="50">
        <v>2</v>
      </c>
    </row>
    <row r="16" spans="1:2" ht="11.25">
      <c r="A16" s="19" t="s">
        <v>81</v>
      </c>
      <c r="B16" s="50"/>
    </row>
    <row r="17" spans="1:2" ht="11.25">
      <c r="A17" s="19" t="s">
        <v>82</v>
      </c>
      <c r="B17" s="50">
        <v>2</v>
      </c>
    </row>
    <row r="18" spans="1:2" ht="31.5">
      <c r="A18" s="19" t="s">
        <v>72</v>
      </c>
      <c r="B18" s="50">
        <v>2</v>
      </c>
    </row>
    <row r="19" spans="1:2" ht="21">
      <c r="A19" s="19" t="s">
        <v>83</v>
      </c>
      <c r="B19" s="50" t="s">
        <v>167</v>
      </c>
    </row>
    <row r="20" spans="1:2" ht="11.25">
      <c r="A20" s="19" t="s">
        <v>84</v>
      </c>
      <c r="B20" s="18"/>
    </row>
    <row r="21" spans="1:2" ht="11.25">
      <c r="A21" s="19" t="s">
        <v>85</v>
      </c>
      <c r="B21" s="18"/>
    </row>
    <row r="22" spans="1:2" ht="11.25">
      <c r="A22" s="19" t="s">
        <v>86</v>
      </c>
      <c r="B22" s="50">
        <v>2</v>
      </c>
    </row>
    <row r="23" spans="1:2" ht="21">
      <c r="A23" s="20" t="s">
        <v>87</v>
      </c>
      <c r="B23" s="50">
        <v>1</v>
      </c>
    </row>
    <row r="24" spans="1:2" ht="21">
      <c r="A24" s="19" t="s">
        <v>123</v>
      </c>
      <c r="B24" s="50">
        <v>2</v>
      </c>
    </row>
    <row r="25" spans="1:2" ht="21">
      <c r="A25" s="19" t="s">
        <v>88</v>
      </c>
      <c r="B25" s="50">
        <v>2</v>
      </c>
    </row>
    <row r="26" spans="1:2" ht="21">
      <c r="A26" s="19" t="s">
        <v>89</v>
      </c>
      <c r="B26" s="50">
        <v>2</v>
      </c>
    </row>
    <row r="27" spans="1:2" ht="21">
      <c r="A27" s="19" t="s">
        <v>90</v>
      </c>
      <c r="B27" s="50">
        <v>2</v>
      </c>
    </row>
    <row r="28" spans="1:2" ht="11.25">
      <c r="A28" s="19" t="s">
        <v>91</v>
      </c>
      <c r="B28" s="18"/>
    </row>
    <row r="29" spans="1:2" ht="21">
      <c r="A29" s="19" t="s">
        <v>92</v>
      </c>
      <c r="B29" s="50">
        <v>2</v>
      </c>
    </row>
    <row r="30" spans="1:2" ht="31.5">
      <c r="A30" s="19" t="s">
        <v>93</v>
      </c>
      <c r="B30" s="50">
        <v>1</v>
      </c>
    </row>
    <row r="31" spans="1:2" ht="21">
      <c r="A31" s="19" t="s">
        <v>94</v>
      </c>
      <c r="B31" s="50">
        <v>2</v>
      </c>
    </row>
    <row r="32" spans="1:2" ht="21">
      <c r="A32" s="19" t="s">
        <v>95</v>
      </c>
      <c r="B32" s="50">
        <v>2</v>
      </c>
    </row>
    <row r="33" spans="1:2" ht="21">
      <c r="A33" s="19" t="s">
        <v>96</v>
      </c>
      <c r="B33" s="50">
        <v>2</v>
      </c>
    </row>
    <row r="34" spans="1:2" ht="21">
      <c r="A34" s="19" t="s">
        <v>97</v>
      </c>
      <c r="B34" s="18"/>
    </row>
    <row r="35" spans="1:2" ht="21">
      <c r="A35" s="19" t="s">
        <v>98</v>
      </c>
      <c r="B35" s="50" t="s">
        <v>167</v>
      </c>
    </row>
    <row r="36" spans="1:2" ht="21">
      <c r="A36" s="19" t="s">
        <v>99</v>
      </c>
      <c r="B36" s="50" t="s">
        <v>167</v>
      </c>
    </row>
    <row r="37" spans="1:2" ht="21">
      <c r="A37" s="19" t="s">
        <v>100</v>
      </c>
      <c r="B37" s="50" t="s">
        <v>167</v>
      </c>
    </row>
    <row r="38" spans="1:2" ht="31.5">
      <c r="A38" s="19" t="s">
        <v>101</v>
      </c>
      <c r="B38" s="50" t="s">
        <v>167</v>
      </c>
    </row>
    <row r="39" spans="1:2" ht="11.25">
      <c r="A39" s="17" t="s">
        <v>48</v>
      </c>
      <c r="B39" s="18"/>
    </row>
    <row r="40" spans="1:2" ht="21">
      <c r="A40" s="19" t="s">
        <v>49</v>
      </c>
      <c r="B40" s="18"/>
    </row>
    <row r="41" spans="1:2" ht="11.25">
      <c r="A41" s="19" t="s">
        <v>102</v>
      </c>
      <c r="B41" s="50">
        <v>2</v>
      </c>
    </row>
    <row r="42" spans="1:2" ht="11.25">
      <c r="A42" s="19" t="s">
        <v>104</v>
      </c>
      <c r="B42" s="50">
        <v>2</v>
      </c>
    </row>
    <row r="43" spans="1:2" ht="11.25">
      <c r="A43" s="19" t="s">
        <v>105</v>
      </c>
      <c r="B43" s="50">
        <v>2</v>
      </c>
    </row>
    <row r="44" spans="1:2" ht="21">
      <c r="A44" s="19" t="s">
        <v>103</v>
      </c>
      <c r="B44" s="50">
        <v>2</v>
      </c>
    </row>
    <row r="45" spans="1:2" ht="11.25">
      <c r="A45" s="17" t="s">
        <v>106</v>
      </c>
      <c r="B45" s="18"/>
    </row>
    <row r="46" spans="1:2" ht="21">
      <c r="A46" s="19" t="s">
        <v>112</v>
      </c>
      <c r="B46" s="18"/>
    </row>
    <row r="47" spans="1:2" ht="21">
      <c r="A47" s="19" t="s">
        <v>107</v>
      </c>
      <c r="B47" s="50">
        <v>2</v>
      </c>
    </row>
    <row r="48" spans="1:2" ht="31.5">
      <c r="A48" s="19" t="s">
        <v>108</v>
      </c>
      <c r="B48" s="50">
        <v>2</v>
      </c>
    </row>
    <row r="49" spans="1:2" ht="21">
      <c r="A49" s="19" t="s">
        <v>109</v>
      </c>
      <c r="B49" s="18"/>
    </row>
    <row r="50" spans="1:2" ht="31.5">
      <c r="A50" s="19" t="s">
        <v>110</v>
      </c>
      <c r="B50" s="50">
        <v>2</v>
      </c>
    </row>
    <row r="51" spans="1:2" ht="21">
      <c r="A51" s="19" t="s">
        <v>111</v>
      </c>
      <c r="B51" s="18"/>
    </row>
    <row r="52" spans="1:2" ht="31.5">
      <c r="A52" s="19" t="s">
        <v>114</v>
      </c>
      <c r="B52" s="50">
        <v>2</v>
      </c>
    </row>
    <row r="53" spans="1:2" ht="11.25">
      <c r="A53" s="17" t="s">
        <v>113</v>
      </c>
      <c r="B53" s="18"/>
    </row>
    <row r="54" spans="1:2" ht="21">
      <c r="A54" s="19" t="s">
        <v>50</v>
      </c>
      <c r="B54" s="50">
        <v>2</v>
      </c>
    </row>
    <row r="55" spans="1:2" ht="31.5">
      <c r="A55" s="19" t="s">
        <v>115</v>
      </c>
      <c r="B55" s="50">
        <v>2</v>
      </c>
    </row>
    <row r="56" spans="1:2" ht="11.25">
      <c r="A56" s="17" t="s">
        <v>116</v>
      </c>
      <c r="B56" s="18"/>
    </row>
    <row r="57" spans="1:2" ht="31.5">
      <c r="A57" s="19" t="s">
        <v>117</v>
      </c>
      <c r="B57" s="50">
        <v>2</v>
      </c>
    </row>
    <row r="58" spans="1:2" ht="42">
      <c r="A58" s="19" t="s">
        <v>118</v>
      </c>
      <c r="B58" s="50">
        <v>2</v>
      </c>
    </row>
    <row r="59" spans="1:5" s="13" customFormat="1" ht="11.25">
      <c r="A59" s="21" t="s">
        <v>120</v>
      </c>
      <c r="B59" s="51">
        <f>SUM(B6:B58)</f>
        <v>63</v>
      </c>
      <c r="C59" s="12"/>
      <c r="D59" s="12"/>
      <c r="E59" s="12"/>
    </row>
    <row r="60" spans="1:5" s="13" customFormat="1" ht="11.25">
      <c r="A60" s="21" t="s">
        <v>122</v>
      </c>
      <c r="B60" s="51">
        <f>B59*100/76</f>
        <v>82.89473684210526</v>
      </c>
      <c r="C60" s="12"/>
      <c r="D60" s="12"/>
      <c r="E60" s="12"/>
    </row>
    <row r="61" spans="1:5" s="13" customFormat="1" ht="11.25">
      <c r="A61" s="21"/>
      <c r="B61" s="51"/>
      <c r="C61" s="12"/>
      <c r="D61" s="12"/>
      <c r="E61" s="12"/>
    </row>
    <row r="62" spans="1:5" s="13" customFormat="1" ht="11.25">
      <c r="A62" s="21"/>
      <c r="B62" s="52"/>
      <c r="C62" s="12"/>
      <c r="D62" s="12"/>
      <c r="E62" s="12"/>
    </row>
    <row r="63" spans="2:5" s="13" customFormat="1" ht="11.25">
      <c r="B63" s="52"/>
      <c r="C63" s="12"/>
      <c r="D63" s="12"/>
      <c r="E63" s="12"/>
    </row>
    <row r="64" spans="2:5" s="13" customFormat="1" ht="11.25">
      <c r="B64" s="52"/>
      <c r="C64" s="12"/>
      <c r="D64" s="12"/>
      <c r="E64" s="12"/>
    </row>
    <row r="65" spans="2:5" s="13" customFormat="1" ht="11.25">
      <c r="B65" s="52"/>
      <c r="C65" s="12"/>
      <c r="D65" s="12"/>
      <c r="E65" s="12"/>
    </row>
    <row r="66" spans="2:5" s="13" customFormat="1" ht="11.25">
      <c r="B66" s="52"/>
      <c r="C66" s="12"/>
      <c r="D66" s="12"/>
      <c r="E66" s="12"/>
    </row>
    <row r="67" s="13" customFormat="1" ht="11.25">
      <c r="B67" s="53"/>
    </row>
    <row r="68" s="13" customFormat="1" ht="11.25">
      <c r="B68" s="53"/>
    </row>
    <row r="69" s="13" customFormat="1" ht="11.25">
      <c r="B69" s="53"/>
    </row>
    <row r="70" s="13" customFormat="1" ht="11.25">
      <c r="B70" s="53"/>
    </row>
    <row r="71" s="13" customFormat="1" ht="11.25">
      <c r="B71" s="53"/>
    </row>
    <row r="72" s="13" customFormat="1" ht="11.25">
      <c r="B72" s="53"/>
    </row>
    <row r="73" s="13" customFormat="1" ht="11.25">
      <c r="B73" s="53"/>
    </row>
    <row r="74" s="13" customFormat="1" ht="11.25">
      <c r="B74" s="53"/>
    </row>
    <row r="75" s="13" customFormat="1" ht="11.25">
      <c r="B75" s="53"/>
    </row>
    <row r="76" s="13" customFormat="1" ht="11.25">
      <c r="B76" s="53"/>
    </row>
    <row r="77" s="13" customFormat="1" ht="11.25">
      <c r="B77" s="53"/>
    </row>
    <row r="78" s="13" customFormat="1" ht="11.25">
      <c r="B78" s="53"/>
    </row>
    <row r="79" s="13" customFormat="1" ht="11.25">
      <c r="B79" s="53"/>
    </row>
    <row r="80" s="13" customFormat="1" ht="11.25">
      <c r="B80" s="53"/>
    </row>
    <row r="81" s="13" customFormat="1" ht="11.25">
      <c r="B81" s="53"/>
    </row>
    <row r="82" s="13" customFormat="1" ht="11.25">
      <c r="B82" s="53"/>
    </row>
    <row r="83" s="13" customFormat="1" ht="11.25">
      <c r="B83" s="53"/>
    </row>
    <row r="84" s="13" customFormat="1" ht="11.25">
      <c r="B84" s="53"/>
    </row>
    <row r="85" s="13" customFormat="1" ht="11.25">
      <c r="B85" s="53"/>
    </row>
    <row r="86" s="13" customFormat="1" ht="11.25">
      <c r="B86" s="53"/>
    </row>
    <row r="87" s="13" customFormat="1" ht="11.25">
      <c r="B87" s="53"/>
    </row>
    <row r="88" s="13" customFormat="1" ht="11.25">
      <c r="B88" s="53"/>
    </row>
    <row r="89" s="13" customFormat="1" ht="11.25">
      <c r="B89" s="53"/>
    </row>
    <row r="90" s="13" customFormat="1" ht="11.25">
      <c r="B90" s="53"/>
    </row>
    <row r="91" s="13" customFormat="1" ht="11.25">
      <c r="B91" s="53"/>
    </row>
    <row r="92" s="13" customFormat="1" ht="11.25">
      <c r="B92" s="53"/>
    </row>
    <row r="93" s="13" customFormat="1" ht="11.25">
      <c r="B93" s="53"/>
    </row>
    <row r="94" s="13" customFormat="1" ht="11.25">
      <c r="B94" s="53"/>
    </row>
    <row r="95" s="13" customFormat="1" ht="11.25">
      <c r="B95" s="53"/>
    </row>
    <row r="96" s="13" customFormat="1" ht="11.25">
      <c r="B96" s="53"/>
    </row>
    <row r="97" s="13" customFormat="1" ht="11.25">
      <c r="B97" s="53"/>
    </row>
    <row r="98" s="13" customFormat="1" ht="11.25">
      <c r="B98" s="53"/>
    </row>
    <row r="99" s="13" customFormat="1" ht="11.25">
      <c r="B99" s="53"/>
    </row>
    <row r="100" s="13" customFormat="1" ht="11.25">
      <c r="B100" s="53"/>
    </row>
    <row r="101" s="13" customFormat="1" ht="11.25">
      <c r="B101" s="53"/>
    </row>
    <row r="102" s="13" customFormat="1" ht="11.25">
      <c r="B102" s="53"/>
    </row>
    <row r="103" s="13" customFormat="1" ht="11.25">
      <c r="B103" s="53"/>
    </row>
    <row r="104" s="13" customFormat="1" ht="11.25">
      <c r="B104" s="53"/>
    </row>
    <row r="105" s="13" customFormat="1" ht="11.25">
      <c r="B105" s="53"/>
    </row>
    <row r="106" s="13" customFormat="1" ht="11.25">
      <c r="B106" s="53"/>
    </row>
    <row r="107" s="13" customFormat="1" ht="11.25">
      <c r="B107" s="53"/>
    </row>
    <row r="108" s="13" customFormat="1" ht="11.25">
      <c r="B108" s="53"/>
    </row>
    <row r="109" s="13" customFormat="1" ht="11.25">
      <c r="B109" s="53"/>
    </row>
    <row r="110" s="13" customFormat="1" ht="11.25">
      <c r="B110" s="53"/>
    </row>
    <row r="111" s="13" customFormat="1" ht="11.25">
      <c r="B111" s="53"/>
    </row>
    <row r="112" s="13" customFormat="1" ht="11.25">
      <c r="B112" s="53"/>
    </row>
    <row r="113" s="13" customFormat="1" ht="11.25">
      <c r="B113" s="53"/>
    </row>
    <row r="114" s="13" customFormat="1" ht="11.25">
      <c r="B114" s="53"/>
    </row>
    <row r="115" s="13" customFormat="1" ht="11.25">
      <c r="B115" s="53"/>
    </row>
    <row r="116" s="13" customFormat="1" ht="11.25">
      <c r="B116" s="53"/>
    </row>
    <row r="117" s="13" customFormat="1" ht="11.25">
      <c r="B117" s="53"/>
    </row>
    <row r="118" s="13" customFormat="1" ht="11.25">
      <c r="B118" s="53"/>
    </row>
    <row r="119" s="13" customFormat="1" ht="11.25">
      <c r="B119" s="53"/>
    </row>
    <row r="120" s="13" customFormat="1" ht="11.25">
      <c r="B120" s="53"/>
    </row>
    <row r="121" s="13" customFormat="1" ht="11.25">
      <c r="B121" s="53"/>
    </row>
    <row r="122" s="13" customFormat="1" ht="11.25">
      <c r="B122" s="53"/>
    </row>
    <row r="123" s="13" customFormat="1" ht="11.25">
      <c r="B123" s="53"/>
    </row>
    <row r="124" s="13" customFormat="1" ht="11.25">
      <c r="B124" s="53"/>
    </row>
    <row r="125" s="13" customFormat="1" ht="11.25">
      <c r="B125" s="53"/>
    </row>
    <row r="126" s="13" customFormat="1" ht="11.25">
      <c r="B126" s="53"/>
    </row>
    <row r="127" s="13" customFormat="1" ht="11.25">
      <c r="B127" s="53"/>
    </row>
    <row r="128" s="13" customFormat="1" ht="11.25">
      <c r="B128" s="53"/>
    </row>
    <row r="129" s="13" customFormat="1" ht="11.25">
      <c r="B129" s="53"/>
    </row>
    <row r="130" s="13" customFormat="1" ht="11.25">
      <c r="B130" s="53"/>
    </row>
    <row r="131" s="13" customFormat="1" ht="11.25">
      <c r="B131" s="53"/>
    </row>
    <row r="132" s="13" customFormat="1" ht="11.25">
      <c r="B132" s="53"/>
    </row>
    <row r="133" s="13" customFormat="1" ht="11.25">
      <c r="B133" s="53"/>
    </row>
    <row r="134" s="13" customFormat="1" ht="11.25">
      <c r="B134" s="53"/>
    </row>
    <row r="135" s="13" customFormat="1" ht="11.25">
      <c r="B135" s="53"/>
    </row>
    <row r="136" s="13" customFormat="1" ht="11.25">
      <c r="B136" s="53"/>
    </row>
    <row r="137" s="13" customFormat="1" ht="11.25">
      <c r="B137" s="53"/>
    </row>
    <row r="138" s="13" customFormat="1" ht="11.25">
      <c r="B138" s="53"/>
    </row>
    <row r="139" s="13" customFormat="1" ht="11.25">
      <c r="B139" s="53"/>
    </row>
    <row r="140" s="13" customFormat="1" ht="11.25">
      <c r="B140" s="53"/>
    </row>
    <row r="141" s="13" customFormat="1" ht="11.25">
      <c r="B141" s="53"/>
    </row>
    <row r="142" s="13" customFormat="1" ht="11.25">
      <c r="B142" s="53"/>
    </row>
    <row r="143" s="13" customFormat="1" ht="11.25">
      <c r="B143" s="53"/>
    </row>
    <row r="144" s="13" customFormat="1" ht="11.25">
      <c r="B144" s="53"/>
    </row>
    <row r="145" s="13" customFormat="1" ht="11.25">
      <c r="B145" s="53"/>
    </row>
    <row r="146" s="13" customFormat="1" ht="11.25">
      <c r="B146" s="53"/>
    </row>
    <row r="147" s="13" customFormat="1" ht="11.25">
      <c r="B147" s="53"/>
    </row>
    <row r="148" s="13" customFormat="1" ht="11.25">
      <c r="B148" s="53"/>
    </row>
    <row r="149" s="13" customFormat="1" ht="11.25">
      <c r="B149" s="53"/>
    </row>
    <row r="150" s="13" customFormat="1" ht="11.25">
      <c r="B150" s="53"/>
    </row>
    <row r="151" s="13" customFormat="1" ht="11.25">
      <c r="B151" s="53"/>
    </row>
    <row r="152" s="13" customFormat="1" ht="11.25">
      <c r="B152" s="53"/>
    </row>
    <row r="153" s="13" customFormat="1" ht="11.25">
      <c r="B153" s="53"/>
    </row>
    <row r="154" s="13" customFormat="1" ht="11.25">
      <c r="B154" s="53"/>
    </row>
    <row r="155" s="13" customFormat="1" ht="11.25">
      <c r="B155" s="53"/>
    </row>
    <row r="156" s="13" customFormat="1" ht="11.25">
      <c r="B156" s="53"/>
    </row>
    <row r="157" s="13" customFormat="1" ht="11.25">
      <c r="B157" s="53"/>
    </row>
    <row r="158" s="13" customFormat="1" ht="11.25">
      <c r="B158" s="53"/>
    </row>
    <row r="159" s="13" customFormat="1" ht="11.25">
      <c r="B159" s="53"/>
    </row>
    <row r="160" s="13" customFormat="1" ht="11.25">
      <c r="B160" s="53"/>
    </row>
    <row r="161" s="13" customFormat="1" ht="11.25">
      <c r="B161" s="53"/>
    </row>
    <row r="162" s="13" customFormat="1" ht="11.25">
      <c r="B162" s="53"/>
    </row>
  </sheetData>
  <sheetProtection/>
  <mergeCells count="3">
    <mergeCell ref="A1:B1"/>
    <mergeCell ref="A2:C2"/>
    <mergeCell ref="B3:B4"/>
  </mergeCells>
  <printOptions/>
  <pageMargins left="0.28" right="0.11" top="0.51" bottom="0.5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3">
      <pane ySplit="1" topLeftCell="BM33" activePane="bottomLeft" state="frozen"/>
      <selection pane="topLeft" activeCell="A3" sqref="A3"/>
      <selection pane="bottomLeft" activeCell="C10" sqref="C10"/>
    </sheetView>
  </sheetViews>
  <sheetFormatPr defaultColWidth="12.57421875" defaultRowHeight="23.25" customHeight="1"/>
  <cols>
    <col min="1" max="1" width="36.140625" style="22" customWidth="1"/>
    <col min="2" max="2" width="7.57421875" style="36" customWidth="1"/>
    <col min="3" max="3" width="5.00390625" style="36" customWidth="1"/>
    <col min="4" max="16384" width="12.57421875" style="22" customWidth="1"/>
  </cols>
  <sheetData>
    <row r="1" spans="1:3" ht="12.75">
      <c r="A1" s="23" t="s">
        <v>124</v>
      </c>
      <c r="B1" s="23"/>
      <c r="C1" s="24"/>
    </row>
    <row r="2" spans="1:3" ht="12.75">
      <c r="A2" s="91" t="s">
        <v>51</v>
      </c>
      <c r="B2" s="39" t="s">
        <v>125</v>
      </c>
      <c r="C2" s="40"/>
    </row>
    <row r="3" spans="1:3" ht="76.5">
      <c r="A3" s="92"/>
      <c r="B3" s="25" t="s">
        <v>159</v>
      </c>
      <c r="C3" s="25" t="s">
        <v>161</v>
      </c>
    </row>
    <row r="4" spans="1:3" s="47" customFormat="1" ht="25.5">
      <c r="A4" s="26" t="s">
        <v>52</v>
      </c>
      <c r="B4" s="46"/>
      <c r="C4" s="46"/>
    </row>
    <row r="5" spans="1:3" s="42" customFormat="1" ht="25.5">
      <c r="A5" s="43" t="s">
        <v>126</v>
      </c>
      <c r="B5" s="34">
        <v>2</v>
      </c>
      <c r="C5" s="34">
        <v>2</v>
      </c>
    </row>
    <row r="6" spans="1:3" s="47" customFormat="1" ht="25.5">
      <c r="A6" s="28" t="s">
        <v>53</v>
      </c>
      <c r="B6" s="46"/>
      <c r="C6" s="46"/>
    </row>
    <row r="7" spans="1:3" ht="25.5">
      <c r="A7" s="29" t="s">
        <v>127</v>
      </c>
      <c r="B7" s="30">
        <v>2</v>
      </c>
      <c r="C7" s="30">
        <v>2</v>
      </c>
    </row>
    <row r="8" spans="1:3" ht="12.75">
      <c r="A8" s="29" t="s">
        <v>128</v>
      </c>
      <c r="B8" s="27">
        <v>2</v>
      </c>
      <c r="C8" s="27">
        <v>2</v>
      </c>
    </row>
    <row r="9" spans="1:3" s="45" customFormat="1" ht="12.75">
      <c r="A9" s="44" t="s">
        <v>54</v>
      </c>
      <c r="B9" s="38"/>
      <c r="C9" s="38"/>
    </row>
    <row r="10" spans="1:3" ht="38.25">
      <c r="A10" s="29" t="s">
        <v>129</v>
      </c>
      <c r="B10" s="27">
        <v>2</v>
      </c>
      <c r="C10" s="27">
        <v>1</v>
      </c>
    </row>
    <row r="11" spans="1:3" s="42" customFormat="1" ht="25.5">
      <c r="A11" s="41" t="s">
        <v>130</v>
      </c>
      <c r="B11" s="34">
        <v>2</v>
      </c>
      <c r="C11" s="34">
        <v>2</v>
      </c>
    </row>
    <row r="12" spans="1:3" ht="25.5">
      <c r="A12" s="29" t="s">
        <v>156</v>
      </c>
      <c r="B12" s="27">
        <v>2</v>
      </c>
      <c r="C12" s="27">
        <v>1</v>
      </c>
    </row>
    <row r="13" spans="1:3" ht="25.5">
      <c r="A13" s="29" t="s">
        <v>157</v>
      </c>
      <c r="B13" s="30">
        <v>2</v>
      </c>
      <c r="C13" s="30">
        <v>1</v>
      </c>
    </row>
    <row r="14" spans="1:4" ht="25.5">
      <c r="A14" s="29" t="s">
        <v>147</v>
      </c>
      <c r="B14" s="27">
        <v>2</v>
      </c>
      <c r="C14" s="27">
        <v>0</v>
      </c>
      <c r="D14" s="22" t="s">
        <v>164</v>
      </c>
    </row>
    <row r="15" spans="1:4" s="42" customFormat="1" ht="38.25">
      <c r="A15" s="41" t="s">
        <v>148</v>
      </c>
      <c r="B15" s="35">
        <v>0</v>
      </c>
      <c r="C15" s="35">
        <v>1</v>
      </c>
      <c r="D15" s="42" t="s">
        <v>163</v>
      </c>
    </row>
    <row r="16" spans="1:3" s="45" customFormat="1" ht="25.5">
      <c r="A16" s="44" t="s">
        <v>149</v>
      </c>
      <c r="B16" s="38"/>
      <c r="C16" s="38"/>
    </row>
    <row r="17" spans="1:3" ht="38.25">
      <c r="A17" s="29" t="s">
        <v>150</v>
      </c>
      <c r="B17" s="27">
        <v>2</v>
      </c>
      <c r="C17" s="27">
        <v>2</v>
      </c>
    </row>
    <row r="18" spans="1:3" ht="25.5">
      <c r="A18" s="29" t="s">
        <v>151</v>
      </c>
      <c r="B18" s="27">
        <v>2</v>
      </c>
      <c r="C18" s="27">
        <v>2</v>
      </c>
    </row>
    <row r="19" spans="1:3" s="47" customFormat="1" ht="12.75">
      <c r="A19" s="28" t="s">
        <v>55</v>
      </c>
      <c r="B19" s="48"/>
      <c r="C19" s="48"/>
    </row>
    <row r="20" spans="1:3" ht="25.5">
      <c r="A20" s="29" t="s">
        <v>56</v>
      </c>
      <c r="B20" s="27">
        <v>2</v>
      </c>
      <c r="C20" s="27">
        <v>2</v>
      </c>
    </row>
    <row r="21" spans="1:3" s="42" customFormat="1" ht="38.25">
      <c r="A21" s="41" t="s">
        <v>131</v>
      </c>
      <c r="B21" s="34">
        <v>2</v>
      </c>
      <c r="C21" s="34">
        <v>2</v>
      </c>
    </row>
    <row r="22" spans="1:3" ht="38.25">
      <c r="A22" s="29" t="s">
        <v>132</v>
      </c>
      <c r="B22" s="27">
        <v>2</v>
      </c>
      <c r="C22" s="27">
        <v>2</v>
      </c>
    </row>
    <row r="23" spans="1:3" ht="25.5">
      <c r="A23" s="29" t="s">
        <v>57</v>
      </c>
      <c r="B23" s="30">
        <v>2</v>
      </c>
      <c r="C23" s="30">
        <v>2</v>
      </c>
    </row>
    <row r="24" spans="1:3" ht="38.25">
      <c r="A24" s="29" t="s">
        <v>133</v>
      </c>
      <c r="B24" s="27">
        <v>2</v>
      </c>
      <c r="C24" s="27">
        <v>2</v>
      </c>
    </row>
    <row r="25" spans="1:3" ht="38.25">
      <c r="A25" s="29" t="s">
        <v>134</v>
      </c>
      <c r="B25" s="27">
        <v>2</v>
      </c>
      <c r="C25" s="27">
        <v>2</v>
      </c>
    </row>
    <row r="26" spans="1:3" ht="25.5">
      <c r="A26" s="29" t="s">
        <v>135</v>
      </c>
      <c r="B26" s="27">
        <v>2</v>
      </c>
      <c r="C26" s="27">
        <v>2</v>
      </c>
    </row>
    <row r="27" spans="1:4" ht="38.25">
      <c r="A27" s="29" t="s">
        <v>136</v>
      </c>
      <c r="B27" s="27">
        <v>2</v>
      </c>
      <c r="C27" s="27">
        <v>1</v>
      </c>
      <c r="D27" s="22" t="s">
        <v>165</v>
      </c>
    </row>
    <row r="28" spans="1:4" ht="25.5">
      <c r="A28" s="29" t="s">
        <v>137</v>
      </c>
      <c r="B28" s="30">
        <v>2</v>
      </c>
      <c r="C28" s="30">
        <v>0</v>
      </c>
      <c r="D28" s="22" t="s">
        <v>166</v>
      </c>
    </row>
    <row r="29" spans="1:3" s="47" customFormat="1" ht="12.75">
      <c r="A29" s="28" t="s">
        <v>58</v>
      </c>
      <c r="B29" s="48"/>
      <c r="C29" s="48"/>
    </row>
    <row r="30" spans="1:3" ht="25.5">
      <c r="A30" s="29" t="s">
        <v>138</v>
      </c>
      <c r="B30" s="77">
        <v>2</v>
      </c>
      <c r="C30" s="27">
        <v>2</v>
      </c>
    </row>
    <row r="31" spans="1:3" ht="12.75">
      <c r="A31" s="29" t="s">
        <v>155</v>
      </c>
      <c r="B31" s="83">
        <v>2</v>
      </c>
      <c r="C31" s="30">
        <v>2</v>
      </c>
    </row>
    <row r="32" spans="1:3" s="42" customFormat="1" ht="25.5">
      <c r="A32" s="41" t="s">
        <v>139</v>
      </c>
      <c r="B32" s="78">
        <v>2</v>
      </c>
      <c r="C32" s="34">
        <v>2</v>
      </c>
    </row>
    <row r="33" spans="1:3" ht="38.25">
      <c r="A33" s="29" t="s">
        <v>140</v>
      </c>
      <c r="B33" s="77">
        <v>2</v>
      </c>
      <c r="C33" s="27">
        <v>2</v>
      </c>
    </row>
    <row r="34" spans="1:3" s="47" customFormat="1" ht="12.75" hidden="1">
      <c r="A34" s="28" t="s">
        <v>59</v>
      </c>
      <c r="B34" s="48"/>
      <c r="C34" s="48"/>
    </row>
    <row r="35" spans="1:3" ht="25.5" hidden="1">
      <c r="A35" s="41" t="s">
        <v>152</v>
      </c>
      <c r="B35" s="27"/>
      <c r="C35" s="27"/>
    </row>
    <row r="36" spans="1:3" s="45" customFormat="1" ht="12.75" hidden="1">
      <c r="A36" s="44" t="s">
        <v>60</v>
      </c>
      <c r="B36" s="38"/>
      <c r="C36" s="38"/>
    </row>
    <row r="37" spans="1:3" ht="25.5" hidden="1">
      <c r="A37" s="29" t="s">
        <v>61</v>
      </c>
      <c r="B37" s="27"/>
      <c r="C37" s="27"/>
    </row>
    <row r="38" spans="1:3" ht="38.25" hidden="1">
      <c r="A38" s="29" t="s">
        <v>62</v>
      </c>
      <c r="B38" s="27"/>
      <c r="C38" s="27"/>
    </row>
    <row r="39" spans="1:3" ht="25.5" hidden="1">
      <c r="A39" s="29" t="s">
        <v>63</v>
      </c>
      <c r="B39" s="27"/>
      <c r="C39" s="27"/>
    </row>
    <row r="40" spans="1:3" s="45" customFormat="1" ht="25.5" hidden="1">
      <c r="A40" s="44" t="s">
        <v>64</v>
      </c>
      <c r="B40" s="37"/>
      <c r="C40" s="37"/>
    </row>
    <row r="41" spans="1:3" ht="25.5" hidden="1">
      <c r="A41" s="29" t="s">
        <v>141</v>
      </c>
      <c r="B41" s="27"/>
      <c r="C41" s="27"/>
    </row>
    <row r="42" spans="1:3" ht="25.5" hidden="1">
      <c r="A42" s="29" t="s">
        <v>142</v>
      </c>
      <c r="B42" s="27"/>
      <c r="C42" s="27"/>
    </row>
    <row r="43" spans="1:3" ht="25.5" hidden="1">
      <c r="A43" s="29" t="s">
        <v>65</v>
      </c>
      <c r="B43" s="27"/>
      <c r="C43" s="27"/>
    </row>
    <row r="44" spans="1:3" ht="12.75" hidden="1">
      <c r="A44" s="29" t="s">
        <v>153</v>
      </c>
      <c r="B44" s="27"/>
      <c r="C44" s="27"/>
    </row>
    <row r="45" spans="1:3" ht="12.75" hidden="1">
      <c r="A45" s="29" t="s">
        <v>154</v>
      </c>
      <c r="B45" s="30"/>
      <c r="C45" s="30"/>
    </row>
    <row r="46" spans="1:3" s="47" customFormat="1" ht="25.5">
      <c r="A46" s="28" t="s">
        <v>143</v>
      </c>
      <c r="B46" s="46"/>
      <c r="C46" s="46"/>
    </row>
    <row r="47" spans="1:3" s="42" customFormat="1" ht="25.5">
      <c r="A47" s="41" t="s">
        <v>144</v>
      </c>
      <c r="B47" s="34">
        <v>2</v>
      </c>
      <c r="C47" s="34">
        <v>2</v>
      </c>
    </row>
    <row r="48" spans="1:3" s="45" customFormat="1" ht="12.75">
      <c r="A48" s="44" t="s">
        <v>66</v>
      </c>
      <c r="B48" s="38"/>
      <c r="C48" s="38"/>
    </row>
    <row r="49" spans="1:3" ht="38.25">
      <c r="A49" s="29" t="s">
        <v>145</v>
      </c>
      <c r="B49" s="27">
        <v>0</v>
      </c>
      <c r="C49" s="27">
        <v>2</v>
      </c>
    </row>
    <row r="50" spans="1:3" ht="38.25">
      <c r="A50" s="29" t="s">
        <v>67</v>
      </c>
      <c r="B50" s="27">
        <v>0</v>
      </c>
      <c r="C50" s="27">
        <v>0</v>
      </c>
    </row>
    <row r="51" spans="1:3" ht="12.75">
      <c r="A51" s="31" t="s">
        <v>162</v>
      </c>
      <c r="B51" s="27">
        <f>SUM(B5:B50)</f>
        <v>48</v>
      </c>
      <c r="C51" s="27">
        <f>SUM(C5:C50)</f>
        <v>43</v>
      </c>
    </row>
    <row r="52" spans="1:3" ht="12.75">
      <c r="A52" s="31" t="s">
        <v>25</v>
      </c>
      <c r="B52" s="85">
        <f>B51/50</f>
        <v>0.96</v>
      </c>
      <c r="C52" s="86">
        <f>C51/52</f>
        <v>0.8269230769230769</v>
      </c>
    </row>
    <row r="53" spans="1:3" ht="23.25" customHeight="1">
      <c r="A53" s="32" t="s">
        <v>146</v>
      </c>
      <c r="B53" s="33"/>
      <c r="C53" s="33"/>
    </row>
    <row r="54" spans="2:3" ht="23.25" customHeight="1">
      <c r="B54" s="59"/>
      <c r="C54" s="59"/>
    </row>
    <row r="55" spans="2:3" ht="23.25" customHeight="1">
      <c r="B55" s="59"/>
      <c r="C55" s="59"/>
    </row>
    <row r="56" spans="2:3" ht="23.25" customHeight="1">
      <c r="B56" s="59"/>
      <c r="C56" s="59"/>
    </row>
    <row r="57" spans="2:3" ht="23.25" customHeight="1">
      <c r="B57" s="59"/>
      <c r="C57" s="59"/>
    </row>
    <row r="58" spans="2:3" ht="23.25" customHeight="1">
      <c r="B58" s="59"/>
      <c r="C58" s="59"/>
    </row>
    <row r="59" spans="2:3" ht="23.25" customHeight="1">
      <c r="B59" s="59"/>
      <c r="C59" s="59"/>
    </row>
    <row r="60" spans="2:3" ht="23.25" customHeight="1">
      <c r="B60" s="59"/>
      <c r="C60" s="59"/>
    </row>
    <row r="61" spans="2:3" ht="23.25" customHeight="1">
      <c r="B61" s="59"/>
      <c r="C61" s="59"/>
    </row>
    <row r="62" spans="2:3" ht="23.25" customHeight="1">
      <c r="B62" s="59"/>
      <c r="C62" s="59"/>
    </row>
    <row r="63" spans="2:3" ht="23.25" customHeight="1">
      <c r="B63" s="59"/>
      <c r="C63" s="59"/>
    </row>
    <row r="64" spans="2:3" ht="23.25" customHeight="1">
      <c r="B64" s="59"/>
      <c r="C64" s="59"/>
    </row>
    <row r="65" spans="2:3" ht="23.25" customHeight="1">
      <c r="B65" s="59"/>
      <c r="C65" s="59"/>
    </row>
  </sheetData>
  <sheetProtection/>
  <mergeCells count="1">
    <mergeCell ref="A2:A3"/>
  </mergeCells>
  <printOptions/>
  <pageMargins left="0.16" right="0.16" top="0.5" bottom="0.49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E4" sqref="E4"/>
    </sheetView>
  </sheetViews>
  <sheetFormatPr defaultColWidth="9.140625" defaultRowHeight="14.25" customHeight="1"/>
  <cols>
    <col min="1" max="1" width="3.7109375" style="10" customWidth="1"/>
    <col min="2" max="2" width="54.140625" style="10" customWidth="1"/>
    <col min="3" max="3" width="6.00390625" style="61" customWidth="1"/>
    <col min="4" max="4" width="5.8515625" style="61" customWidth="1"/>
    <col min="5" max="16384" width="9.140625" style="10" customWidth="1"/>
  </cols>
  <sheetData>
    <row r="1" spans="1:4" ht="14.25" customHeight="1">
      <c r="A1" s="93" t="s">
        <v>0</v>
      </c>
      <c r="B1" s="94"/>
      <c r="C1" s="94"/>
      <c r="D1" s="94"/>
    </row>
    <row r="2" spans="1:4" ht="12" customHeight="1">
      <c r="A2" s="93" t="s">
        <v>168</v>
      </c>
      <c r="B2" s="94"/>
      <c r="C2" s="94"/>
      <c r="D2" s="94"/>
    </row>
    <row r="3" spans="1:2" ht="11.25">
      <c r="A3" s="82"/>
      <c r="B3" s="7"/>
    </row>
    <row r="4" spans="1:4" ht="60.75" customHeight="1">
      <c r="A4" s="95" t="s">
        <v>68</v>
      </c>
      <c r="B4" s="96"/>
      <c r="C4" s="96"/>
      <c r="D4" s="97"/>
    </row>
    <row r="5" spans="1:4" ht="11.25">
      <c r="A5" s="1" t="s">
        <v>1</v>
      </c>
      <c r="B5" s="1" t="s">
        <v>2</v>
      </c>
      <c r="C5" s="1" t="s">
        <v>159</v>
      </c>
      <c r="D5" s="1" t="s">
        <v>160</v>
      </c>
    </row>
    <row r="6" spans="1:4" s="76" customFormat="1" ht="11.25">
      <c r="A6" s="57"/>
      <c r="B6" s="54" t="s">
        <v>3</v>
      </c>
      <c r="C6" s="79"/>
      <c r="D6" s="79"/>
    </row>
    <row r="7" spans="1:4" s="72" customFormat="1" ht="11.25">
      <c r="A7" s="75"/>
      <c r="B7" s="71" t="s">
        <v>4</v>
      </c>
      <c r="C7" s="80"/>
      <c r="D7" s="80"/>
    </row>
    <row r="8" spans="1:4" ht="11.25">
      <c r="A8" s="3">
        <v>1</v>
      </c>
      <c r="B8" s="4" t="s">
        <v>5</v>
      </c>
      <c r="C8" s="61">
        <v>2</v>
      </c>
      <c r="D8" s="61">
        <v>2</v>
      </c>
    </row>
    <row r="9" spans="1:4" ht="22.5">
      <c r="A9" s="3">
        <v>2</v>
      </c>
      <c r="B9" s="4" t="s">
        <v>71</v>
      </c>
      <c r="C9" s="61">
        <v>2</v>
      </c>
      <c r="D9" s="61">
        <v>2</v>
      </c>
    </row>
    <row r="10" spans="1:4" ht="22.5">
      <c r="A10" s="3">
        <v>3</v>
      </c>
      <c r="B10" s="4" t="s">
        <v>39</v>
      </c>
      <c r="C10" s="61">
        <v>2</v>
      </c>
      <c r="D10" s="61">
        <v>2</v>
      </c>
    </row>
    <row r="11" spans="1:4" ht="22.5">
      <c r="A11" s="3">
        <v>4</v>
      </c>
      <c r="B11" s="4" t="s">
        <v>6</v>
      </c>
      <c r="C11" s="61">
        <v>2</v>
      </c>
      <c r="D11" s="61">
        <v>2</v>
      </c>
    </row>
    <row r="12" spans="1:4" ht="22.5">
      <c r="A12" s="3">
        <v>5</v>
      </c>
      <c r="B12" s="4" t="s">
        <v>7</v>
      </c>
      <c r="C12" s="61">
        <v>2</v>
      </c>
      <c r="D12" s="61">
        <v>2</v>
      </c>
    </row>
    <row r="13" spans="1:4" ht="11.25">
      <c r="A13" s="3">
        <v>6</v>
      </c>
      <c r="B13" s="4" t="s">
        <v>8</v>
      </c>
      <c r="C13" s="61">
        <v>2</v>
      </c>
      <c r="D13" s="61">
        <v>2</v>
      </c>
    </row>
    <row r="14" spans="1:4" ht="22.5">
      <c r="A14" s="3">
        <v>7</v>
      </c>
      <c r="B14" s="4" t="s">
        <v>9</v>
      </c>
      <c r="C14" s="61">
        <v>2</v>
      </c>
      <c r="D14" s="61">
        <v>2</v>
      </c>
    </row>
    <row r="15" spans="1:4" ht="22.5">
      <c r="A15" s="3">
        <v>8</v>
      </c>
      <c r="B15" s="4" t="s">
        <v>10</v>
      </c>
      <c r="C15" s="61">
        <v>2</v>
      </c>
      <c r="D15" s="61">
        <v>2</v>
      </c>
    </row>
    <row r="16" spans="1:4" ht="22.5">
      <c r="A16" s="3">
        <v>9</v>
      </c>
      <c r="B16" s="4" t="s">
        <v>11</v>
      </c>
      <c r="C16" s="61">
        <v>2</v>
      </c>
      <c r="D16" s="61">
        <v>2</v>
      </c>
    </row>
    <row r="17" spans="1:4" s="72" customFormat="1" ht="11.25">
      <c r="A17" s="70"/>
      <c r="B17" s="71" t="s">
        <v>12</v>
      </c>
      <c r="C17" s="80"/>
      <c r="D17" s="80"/>
    </row>
    <row r="18" spans="1:4" ht="11.25">
      <c r="A18" s="3">
        <v>10</v>
      </c>
      <c r="B18" s="4" t="s">
        <v>13</v>
      </c>
      <c r="C18" s="61">
        <v>2</v>
      </c>
      <c r="D18" s="61">
        <v>2</v>
      </c>
    </row>
    <row r="19" spans="1:4" ht="11.25">
      <c r="A19" s="3">
        <v>11</v>
      </c>
      <c r="B19" s="4" t="s">
        <v>14</v>
      </c>
      <c r="C19" s="61">
        <v>2</v>
      </c>
      <c r="D19" s="61">
        <v>2</v>
      </c>
    </row>
    <row r="20" spans="1:4" ht="22.5">
      <c r="A20" s="3">
        <v>12</v>
      </c>
      <c r="B20" s="4" t="s">
        <v>15</v>
      </c>
      <c r="C20" s="61">
        <v>2</v>
      </c>
      <c r="D20" s="61">
        <v>2</v>
      </c>
    </row>
    <row r="21" spans="1:4" s="76" customFormat="1" ht="11.25">
      <c r="A21" s="55"/>
      <c r="B21" s="56" t="s">
        <v>16</v>
      </c>
      <c r="C21" s="79"/>
      <c r="D21" s="79"/>
    </row>
    <row r="22" spans="1:4" ht="11.25">
      <c r="A22" s="3">
        <v>13</v>
      </c>
      <c r="B22" s="4" t="s">
        <v>17</v>
      </c>
      <c r="C22" s="61">
        <v>2</v>
      </c>
      <c r="D22" s="61">
        <v>2</v>
      </c>
    </row>
    <row r="23" spans="1:4" ht="11.25">
      <c r="A23" s="3">
        <v>14</v>
      </c>
      <c r="B23" s="4" t="s">
        <v>40</v>
      </c>
      <c r="C23" s="61">
        <v>2</v>
      </c>
      <c r="D23" s="61">
        <v>2</v>
      </c>
    </row>
    <row r="24" spans="1:4" ht="11.25">
      <c r="A24" s="3">
        <v>15</v>
      </c>
      <c r="B24" s="4" t="s">
        <v>18</v>
      </c>
      <c r="C24" s="61">
        <v>2</v>
      </c>
      <c r="D24" s="61">
        <v>2</v>
      </c>
    </row>
    <row r="25" spans="1:4" ht="11.25">
      <c r="A25" s="3">
        <v>16</v>
      </c>
      <c r="B25" s="4" t="s">
        <v>19</v>
      </c>
      <c r="C25" s="61">
        <v>2</v>
      </c>
      <c r="D25" s="61">
        <v>2</v>
      </c>
    </row>
    <row r="26" spans="1:4" ht="11.25">
      <c r="A26" s="3">
        <v>17</v>
      </c>
      <c r="B26" s="4" t="s">
        <v>20</v>
      </c>
      <c r="C26" s="61">
        <v>2</v>
      </c>
      <c r="D26" s="61">
        <v>2</v>
      </c>
    </row>
    <row r="27" spans="1:4" ht="22.5">
      <c r="A27" s="3">
        <v>18</v>
      </c>
      <c r="B27" s="4" t="s">
        <v>42</v>
      </c>
      <c r="C27" s="61">
        <v>2</v>
      </c>
      <c r="D27" s="61">
        <v>0</v>
      </c>
    </row>
    <row r="28" spans="1:4" s="72" customFormat="1" ht="11.25">
      <c r="A28" s="73"/>
      <c r="B28" s="74" t="s">
        <v>21</v>
      </c>
      <c r="C28" s="80"/>
      <c r="D28" s="80"/>
    </row>
    <row r="29" spans="1:4" ht="11.25">
      <c r="A29" s="6">
        <v>19</v>
      </c>
      <c r="B29" s="5" t="s">
        <v>41</v>
      </c>
      <c r="C29" s="61">
        <v>2</v>
      </c>
      <c r="D29" s="61">
        <v>2</v>
      </c>
    </row>
    <row r="30" spans="1:4" ht="33.75">
      <c r="A30" s="6">
        <v>20</v>
      </c>
      <c r="B30" s="5" t="s">
        <v>22</v>
      </c>
      <c r="C30" s="61">
        <v>2</v>
      </c>
      <c r="D30" s="61">
        <v>2</v>
      </c>
    </row>
    <row r="31" spans="1:4" ht="22.5">
      <c r="A31" s="6">
        <v>21</v>
      </c>
      <c r="B31" s="5" t="s">
        <v>23</v>
      </c>
      <c r="C31" s="61">
        <v>2</v>
      </c>
      <c r="D31" s="61">
        <v>2</v>
      </c>
    </row>
    <row r="32" spans="1:4" ht="11.25">
      <c r="A32" s="6"/>
      <c r="B32" s="8" t="s">
        <v>24</v>
      </c>
      <c r="C32" s="2">
        <f>SUM(C8:C31)</f>
        <v>42</v>
      </c>
      <c r="D32" s="2">
        <f>SUM(D8:D31)</f>
        <v>40</v>
      </c>
    </row>
    <row r="33" spans="1:4" s="64" customFormat="1" ht="11.25">
      <c r="A33" s="62"/>
      <c r="B33" s="63" t="s">
        <v>25</v>
      </c>
      <c r="C33" s="49">
        <f>(C32/42)</f>
        <v>1</v>
      </c>
      <c r="D33" s="49">
        <f>(D32/42)</f>
        <v>0.9523809523809523</v>
      </c>
    </row>
    <row r="34" spans="1:4" s="76" customFormat="1" ht="11.25">
      <c r="A34" s="58"/>
      <c r="B34" s="54" t="s">
        <v>26</v>
      </c>
      <c r="C34" s="79"/>
      <c r="D34" s="79"/>
    </row>
    <row r="35" spans="1:4" ht="11.25">
      <c r="A35" s="6">
        <v>22</v>
      </c>
      <c r="B35" s="5" t="s">
        <v>27</v>
      </c>
      <c r="C35" s="87" t="s">
        <v>167</v>
      </c>
      <c r="D35" s="61">
        <v>2</v>
      </c>
    </row>
    <row r="36" spans="1:4" ht="11.25">
      <c r="A36" s="6">
        <v>23</v>
      </c>
      <c r="B36" s="5" t="s">
        <v>28</v>
      </c>
      <c r="C36" s="87" t="s">
        <v>167</v>
      </c>
      <c r="D36" s="61">
        <v>2</v>
      </c>
    </row>
    <row r="37" spans="1:4" ht="11.25">
      <c r="A37" s="6">
        <v>24</v>
      </c>
      <c r="B37" s="5" t="s">
        <v>29</v>
      </c>
      <c r="C37" s="87" t="s">
        <v>167</v>
      </c>
      <c r="D37" s="61">
        <v>2</v>
      </c>
    </row>
    <row r="38" spans="1:4" ht="11.25">
      <c r="A38" s="6">
        <v>25</v>
      </c>
      <c r="B38" s="5" t="s">
        <v>30</v>
      </c>
      <c r="C38" s="87" t="s">
        <v>167</v>
      </c>
      <c r="D38" s="61">
        <v>2</v>
      </c>
    </row>
    <row r="39" spans="1:4" ht="22.5">
      <c r="A39" s="6">
        <v>26</v>
      </c>
      <c r="B39" s="5" t="s">
        <v>31</v>
      </c>
      <c r="C39" s="87" t="s">
        <v>167</v>
      </c>
      <c r="D39" s="61">
        <v>2</v>
      </c>
    </row>
    <row r="40" spans="1:4" ht="11.25">
      <c r="A40" s="6">
        <v>27</v>
      </c>
      <c r="B40" s="5" t="s">
        <v>32</v>
      </c>
      <c r="C40" s="87" t="s">
        <v>167</v>
      </c>
      <c r="D40" s="61">
        <v>2</v>
      </c>
    </row>
    <row r="41" spans="1:4" ht="11.25">
      <c r="A41" s="6">
        <v>28</v>
      </c>
      <c r="B41" s="5" t="s">
        <v>33</v>
      </c>
      <c r="C41" s="87" t="s">
        <v>167</v>
      </c>
      <c r="D41" s="61">
        <v>2</v>
      </c>
    </row>
    <row r="42" spans="1:4" ht="11.25">
      <c r="A42" s="6"/>
      <c r="B42" s="8" t="s">
        <v>34</v>
      </c>
      <c r="C42" s="2">
        <f>SUM(C35:C41)</f>
        <v>0</v>
      </c>
      <c r="D42" s="2">
        <f>SUM(D35:D41)</f>
        <v>14</v>
      </c>
    </row>
    <row r="43" spans="1:4" s="64" customFormat="1" ht="11.25">
      <c r="A43" s="62"/>
      <c r="B43" s="63" t="s">
        <v>25</v>
      </c>
      <c r="C43" s="49">
        <f>C42/10</f>
        <v>0</v>
      </c>
      <c r="D43" s="49">
        <f>D42/14</f>
        <v>1</v>
      </c>
    </row>
    <row r="44" spans="1:4" s="76" customFormat="1" ht="11.25">
      <c r="A44" s="58"/>
      <c r="B44" s="54" t="s">
        <v>43</v>
      </c>
      <c r="C44" s="79"/>
      <c r="D44" s="79"/>
    </row>
    <row r="45" spans="1:4" ht="22.5">
      <c r="A45" s="6">
        <v>29</v>
      </c>
      <c r="B45" s="5" t="s">
        <v>35</v>
      </c>
      <c r="C45" s="61" t="s">
        <v>167</v>
      </c>
      <c r="D45" s="61">
        <v>1</v>
      </c>
    </row>
    <row r="46" spans="1:4" ht="56.25">
      <c r="A46" s="6">
        <v>30</v>
      </c>
      <c r="B46" s="5" t="s">
        <v>36</v>
      </c>
      <c r="C46" s="61">
        <v>2</v>
      </c>
      <c r="D46" s="61">
        <v>1</v>
      </c>
    </row>
    <row r="47" spans="1:4" ht="11.25">
      <c r="A47" s="6"/>
      <c r="B47" s="8" t="s">
        <v>158</v>
      </c>
      <c r="C47" s="2">
        <f>SUM(C45:C46)</f>
        <v>2</v>
      </c>
      <c r="D47" s="2">
        <f>SUM(D45:D46)</f>
        <v>2</v>
      </c>
    </row>
    <row r="48" spans="1:4" s="64" customFormat="1" ht="11.25">
      <c r="A48" s="62"/>
      <c r="B48" s="63" t="s">
        <v>25</v>
      </c>
      <c r="C48" s="49">
        <f>C47/4</f>
        <v>0.5</v>
      </c>
      <c r="D48" s="49">
        <f>D47/4</f>
        <v>0.5</v>
      </c>
    </row>
    <row r="49" spans="1:4" s="68" customFormat="1" ht="11.25">
      <c r="A49" s="65"/>
      <c r="B49" s="66" t="s">
        <v>37</v>
      </c>
      <c r="C49" s="67">
        <f>SUM(C47+C42+C32)</f>
        <v>44</v>
      </c>
      <c r="D49" s="67">
        <f>SUM(D47+D42+D32)</f>
        <v>56</v>
      </c>
    </row>
    <row r="50" spans="1:4" s="68" customFormat="1" ht="11.25">
      <c r="A50" s="65"/>
      <c r="B50" s="66" t="s">
        <v>25</v>
      </c>
      <c r="C50" s="69">
        <f>C49/46</f>
        <v>0.9565217391304348</v>
      </c>
      <c r="D50" s="69">
        <f>D49/60</f>
        <v>0.9333333333333333</v>
      </c>
    </row>
    <row r="51" spans="1:4" ht="11.25">
      <c r="A51" s="9"/>
      <c r="B51" s="11" t="s">
        <v>38</v>
      </c>
      <c r="C51" s="84"/>
      <c r="D51" s="60"/>
    </row>
    <row r="52" spans="1:2" ht="14.25" customHeight="1">
      <c r="A52" s="9"/>
      <c r="B52" s="9"/>
    </row>
    <row r="53" spans="1:2" ht="11.25">
      <c r="A53" s="81" t="s">
        <v>69</v>
      </c>
      <c r="B53" s="81"/>
    </row>
    <row r="54" spans="1:2" ht="11.25">
      <c r="A54" s="81" t="s">
        <v>70</v>
      </c>
      <c r="B54" s="81"/>
    </row>
  </sheetData>
  <sheetProtection/>
  <mergeCells count="3">
    <mergeCell ref="A1:D1"/>
    <mergeCell ref="A2:D2"/>
    <mergeCell ref="A4:D4"/>
  </mergeCells>
  <printOptions/>
  <pageMargins left="1.08" right="0.12" top="0.52" bottom="0.5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iaj</dc:creator>
  <cp:keywords/>
  <dc:description/>
  <cp:lastModifiedBy>Member of Update24h</cp:lastModifiedBy>
  <cp:lastPrinted>2014-08-18T02:34:55Z</cp:lastPrinted>
  <dcterms:created xsi:type="dcterms:W3CDTF">2011-06-15T10:25:34Z</dcterms:created>
  <dcterms:modified xsi:type="dcterms:W3CDTF">2014-08-18T02:35:19Z</dcterms:modified>
  <cp:category/>
  <cp:version/>
  <cp:contentType/>
  <cp:contentStatus/>
</cp:coreProperties>
</file>